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1一般会計\01_決算統計\01年度別\R3年度決算\13_財政状況資料集\230928_財政状況資料集（10月公表）【2回目】\04_県HP掲載用\02_R5.10月公表分\"/>
    </mc:Choice>
  </mc:AlternateContent>
  <bookViews>
    <workbookView xWindow="0" yWindow="0" windowWidth="28800" windowHeight="12300"/>
  </bookViews>
  <sheets>
    <sheet name="総括表" sheetId="10" r:id="rId1"/>
    <sheet name="普通会計の状況 " sheetId="19"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U88" i="12"/>
  <c r="AP88" i="12"/>
  <c r="AF88" i="12"/>
  <c r="AU74" i="12"/>
  <c r="AP74" i="12"/>
  <c r="AK74" i="12"/>
  <c r="AA74" i="12"/>
  <c r="V74" i="12"/>
  <c r="Q74" i="12"/>
  <c r="AK71" i="12"/>
  <c r="AF71" i="12"/>
  <c r="AA71" i="12"/>
  <c r="V71" i="12"/>
  <c r="Q71" i="12"/>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O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<sst xmlns="http://schemas.openxmlformats.org/spreadsheetml/2006/main" count="1130" uniqueCount="616">
  <si>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</si>
  <si>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</si>
  <si>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</si>
  <si>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</si>
  <si>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</si>
  <si>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</si>
  <si>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</si>
  <si>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</si>
  <si>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</si>
  <si>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</si>
  <si>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</si>
  <si>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</si>
  <si>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</si>
  <si>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</si>
  <si>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</si>
  <si>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</si>
  <si>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</si>
  <si>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</si>
  <si>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</si>
  <si>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</si>
  <si>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</si>
  <si>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</si>
  <si>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</si>
  <si>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</si>
  <si>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</si>
  <si>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</si>
  <si>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</si>
  <si>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</si>
  <si>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</si>
  <si>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</si>
  <si>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</si>
  <si>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</si>
  <si>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</si>
  <si>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</si>
  <si>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</si>
  <si>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</si>
  <si>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</si>
  <si>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</si>
  <si>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</si>
  <si>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</si>
  <si>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</si>
  <si>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</si>
  <si>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</si>
  <si>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</si>
  <si>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</si>
  <si>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</si>
  <si>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</si>
  <si>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</si>
  <si>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</si>
  <si>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</si>
  <si>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</si>
  <si>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</si>
  <si>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</si>
  <si>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</si>
  <si>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</si>
  <si>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</si>
  <si>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</si>
  <si>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</si>
  <si>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</si>
  <si>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</si>
  <si>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</si>
  <si>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</si>
  <si>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</si>
  <si>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</si>
  <si>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</si>
  <si>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</si>
  <si>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</si>
  <si>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</si>
  <si>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</si>
  <si>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</si>
  <si>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</si>
  <si>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</si>
  <si>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</si>
  <si>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</si>
  <si>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</si>
  <si>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</si>
  <si>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</si>
  <si>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</si>
  <si>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</si>
  <si>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</si>
  <si>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</si>
  <si>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</si>
  <si>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</si>
  <si>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</si>
  <si>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</si>
  <si>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</si>
  <si>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</si>
  <si>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</si>
  <si>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</si>
  <si>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</si>
  <si>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</si>
  <si>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</si>
  <si>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</si>
  <si>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</si>
  <si>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</si>
  <si>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</si>
  <si>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</si>
  <si>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</si>
  <si>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</si>
  <si>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</si>
  <si>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</si>
  <si>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</si>
  <si>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</si>
  <si>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</si>
  <si>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</si>
  <si>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</si>
  <si>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</si>
  <si>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</si>
  <si>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</si>
  <si>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</si>
  <si>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</si>
  <si>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</si>
  <si>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</si>
  <si>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</si>
  <si>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</si>
  <si>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</si>
  <si>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</si>
  <si>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</si>
  <si>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</si>
  <si>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</si>
  <si>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</si>
  <si>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</si>
  <si>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</si>
  <si>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</si>
  <si>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</si>
  <si>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</si>
  <si>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</si>
  <si>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</si>
  <si>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</si>
  <si>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</si>
  <si>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</si>
  <si>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</si>
  <si>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</si>
  <si>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</si>
  <si>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</si>
  <si>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</si>
  <si>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</si>
  <si>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</si>
  <si>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</si>
  <si>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</si>
  <si>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</si>
  <si>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</si>
  <si>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</si>
  <si>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</si>
  <si>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</si>
  <si>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</si>
  <si>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</si>
  <si>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</si>
  <si>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</si>
  <si>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</si>
  <si>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</si>
  <si>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</si>
  <si>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</si>
  <si>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</si>
  <si>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</si>
  <si>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</si>
  <si>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</si>
  <si>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</si>
  <si>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</si>
  <si>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</si>
  <si>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</si>
  <si>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</si>
  <si>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</si>
  <si>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</si>
  <si>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</si>
  <si>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</si>
  <si>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</si>
  <si>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</si>
  <si>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</si>
  <si>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</si>
  <si>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</si>
  <si>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</si>
  <si>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</si>
  <si>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</si>
  <si>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</si>
  <si>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</si>
  <si>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</si>
  <si>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</si>
  <si>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</si>
  <si>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</si>
  <si>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</si>
  <si>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</si>
  <si>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</si>
  <si>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</si>
  <si>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</si>
  <si>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</si>
  <si>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</si>
  <si>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</si>
  <si>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</si>
  <si>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</si>
  <si>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</si>
  <si>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</si>
  <si>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</si>
  <si>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</si>
  <si>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</si>
  <si>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</si>
  <si>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</si>
  <si>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</si>
  <si>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</si>
  <si>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</si>
  <si>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</si>
  <si>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</si>
  <si>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</si>
  <si>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</si>
  <si>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</si>
  <si>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</si>
  <si>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</si>
  <si>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</si>
  <si>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</si>
  <si>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</si>
  <si>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</si>
  <si>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</si>
  <si>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</si>
  <si>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</si>
  <si>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</si>
  <si>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</si>
  <si>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</si>
  <si>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</si>
  <si>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</si>
  <si>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</si>
  <si>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</si>
  <si>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</si>
  <si>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</si>
  <si>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</si>
  <si>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</si>
  <si>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</si>
  <si>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</si>
  <si>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</si>
  <si>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</si>
  <si>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</si>
  <si>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</si>
  <si>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</si>
  <si>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</si>
  <si>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</si>
  <si>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</si>
  <si>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</si>
  <si>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</si>
  <si>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</si>
  <si>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</si>
  <si>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</si>
  <si>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</si>
  <si>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</si>
  <si>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</si>
  <si>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</si>
  <si>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</si>
  <si>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</si>
  <si>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</si>
  <si>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</si>
  <si>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</si>
  <si>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</si>
  <si>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</si>
  <si>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</si>
  <si>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</si>
  <si>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</si>
  <si>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</si>
  <si>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</si>
  <si>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</si>
  <si>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</si>
  <si>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</si>
  <si>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</si>
  <si>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</si>
  <si>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</si>
  <si>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</si>
  <si>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</si>
  <si>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</si>
  <si>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</si>
  <si>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</si>
  <si>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</si>
  <si>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</si>
  <si>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</si>
  <si>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</si>
  <si>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</si>
  <si>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</si>
  <si>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</si>
  <si>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</si>
  <si>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</si>
  <si>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</si>
  <si>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</si>
  <si>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</si>
  <si>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</si>
  <si>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</si>
  <si>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</si>
  <si>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</si>
  <si>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</si>
  <si>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</si>
  <si>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</si>
  <si>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</si>
  <si>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</si>
  <si>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</si>
  <si>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</si>
  <si>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</si>
  <si>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</si>
  <si>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</si>
  <si>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</si>
  <si>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</si>
  <si>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</si>
  <si>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</si>
  <si>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</si>
  <si>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</si>
  <si>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</si>
  <si>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</si>
  <si>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</si>
  <si>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</si>
  <si>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</si>
  <si>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</si>
  <si>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</si>
  <si>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</si>
  <si>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</si>
  <si>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</si>
  <si>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</si>
  <si>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</si>
  <si>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</si>
  <si>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</si>
  <si>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</si>
  <si>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</si>
  <si>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</si>
  <si>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</si>
  <si>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</si>
  <si>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</si>
  <si>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</si>
  <si>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</si>
  <si>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</si>
  <si>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</si>
  <si>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</si>
  <si>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</si>
  <si>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</si>
  <si>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</si>
  <si>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</si>
  <si>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</si>
  <si>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</si>
  <si>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</si>
  <si>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</si>
  <si>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</si>
  <si>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</si>
  <si>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</si>
  <si>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</si>
  <si>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</si>
  <si>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</si>
  <si>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</si>
  <si>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</si>
  <si>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</si>
  <si>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</si>
  <si>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</si>
  <si>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</si>
  <si>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</si>
  <si>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</si>
  <si>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</si>
  <si>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</si>
  <si>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</si>
  <si>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</si>
  <si>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</si>
  <si>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</si>
  <si>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</si>
  <si>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</si>
  <si>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</si>
  <si>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</si>
  <si>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</si>
  <si>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</si>
  <si>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</si>
  <si>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</si>
  <si>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</si>
  <si>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</si>
  <si>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</si>
  <si>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</si>
  <si>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</si>
  <si>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</si>
  <si>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</si>
  <si>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</si>
  <si>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</si>
  <si>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</si>
  <si>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</si>
  <si>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</si>
  <si>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</si>
  <si>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</si>
  <si>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</si>
  <si>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</si>
  <si>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</si>
  <si>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</si>
  <si>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</si>
  <si>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</si>
  <si>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</si>
  <si>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</si>
  <si>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</si>
  <si>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</si>
  <si>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</si>
  <si>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</si>
  <si>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</si>
  <si>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</si>
  <si>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</si>
  <si>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</si>
  <si>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</si>
  <si>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</si>
  <si>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</si>
  <si>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</si>
  <si>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</si>
  <si>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</si>
  <si>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</si>
  <si>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</si>
  <si>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</si>
  <si>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</si>
  <si>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</si>
  <si>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</si>
  <si>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</si>
  <si>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</si>
  <si>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</si>
  <si>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</si>
  <si>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</si>
  <si>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</si>
  <si>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</si>
  <si>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</si>
  <si>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</si>
  <si>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</si>
  <si>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</si>
  <si>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</si>
  <si>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</si>
  <si>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</si>
  <si>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</si>
  <si>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</si>
  <si>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</si>
  <si>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</si>
  <si>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</si>
  <si>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</si>
  <si>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</si>
  <si>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</si>
  <si>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</si>
  <si>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</si>
  <si>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</si>
  <si>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</si>
  <si>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</si>
  <si>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</si>
  <si>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</si>
  <si>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</si>
  <si>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</si>
  <si>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</si>
  <si>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</si>
  <si>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</si>
  <si>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</si>
  <si>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</si>
  <si>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</si>
  <si>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</si>
  <si>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</si>
  <si>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</si>
  <si>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</si>
  <si>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</si>
  <si>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</si>
  <si>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</si>
  <si>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</si>
  <si>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</si>
  <si>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</si>
  <si>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</si>
  <si>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</si>
  <si>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</si>
  <si>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</si>
  <si>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</si>
  <si>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</si>
  <si>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</si>
  <si>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</si>
  <si>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</si>
  <si>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</si>
  <si>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</si>
  <si>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</si>
  <si>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</si>
  <si>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</si>
  <si>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</si>
  <si>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</si>
  <si>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</si>
  <si>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白石市下水道事業会計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</si>
  <si>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</si>
  <si>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</si>
  <si>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白石市水道事業会計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</si>
  <si>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</si>
  <si>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白石市介護保険特別会計</t>
    <phoneticPr fontId="5"/>
  </si>
  <si>
    <t>(Ｆ)</t>
    <phoneticPr fontId="5"/>
  </si>
  <si>
    <t>白石市後期高齢者医療特別会計</t>
    <phoneticPr fontId="5"/>
  </si>
  <si>
    <t>-</t>
    <phoneticPr fontId="5"/>
  </si>
  <si>
    <t>-</t>
    <phoneticPr fontId="5"/>
  </si>
  <si>
    <t>-</t>
    <phoneticPr fontId="5"/>
  </si>
  <si>
    <t>-</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</si>
  <si>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</si>
  <si>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</si>
  <si>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</si>
  <si>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</si>
  <si>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</si>
  <si>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</si>
  <si>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</si>
  <si>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</si>
  <si>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</si>
  <si>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</si>
  <si>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</si>
  <si>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</si>
  <si>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</si>
  <si>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</si>
  <si>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</si>
  <si>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</si>
  <si>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</si>
  <si>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</si>
  <si>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</si>
  <si>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</si>
  <si>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</si>
  <si>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</si>
  <si>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</si>
  <si>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</si>
  <si>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</si>
  <si>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</si>
  <si>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</si>
  <si>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</si>
  <si>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</si>
  <si>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</si>
  <si>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</si>
  <si>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</si>
  <si>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</si>
  <si>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</si>
  <si>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</si>
  <si>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</si>
  <si>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</si>
  <si>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</si>
  <si>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</si>
  <si>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</si>
  <si>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</si>
  <si>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</si>
  <si>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</si>
  <si>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</si>
  <si>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</si>
  <si>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</si>
  <si>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</si>
  <si>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</si>
  <si>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</si>
  <si>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</si>
  <si>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</si>
  <si>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</si>
  <si>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</si>
  <si>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</si>
  <si>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</si>
  <si>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</si>
  <si>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</si>
  <si>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</si>
  <si>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</si>
  <si>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</si>
  <si>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</si>
  <si>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</si>
  <si>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</si>
  <si>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</si>
  <si>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</si>
  <si>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</si>
  <si>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</si>
  <si>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</si>
  <si>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</si>
  <si>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</si>
  <si>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</si>
  <si>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</si>
  <si>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</si>
  <si>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</si>
  <si>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</si>
  <si>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</si>
  <si>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</si>
  <si>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</si>
  <si>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</si>
  <si>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</si>
  <si>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</si>
  <si>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</si>
  <si>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</si>
  <si>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</si>
  <si>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</si>
  <si>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</si>
  <si>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4.66</t>
  </si>
  <si>
    <t>▲ 7.35</t>
  </si>
  <si>
    <t>白石市水道事業会計</t>
  </si>
  <si>
    <t>一般会計</t>
  </si>
  <si>
    <t>白石市下水道事業会計</t>
  </si>
  <si>
    <t>白石市介護保険特別会計</t>
  </si>
  <si>
    <t>白石市国民健康保険特別会計</t>
  </si>
  <si>
    <t>白石市後期高齢者医療特別会計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</si>
  <si>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</si>
  <si>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</si>
  <si>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</si>
  <si>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</si>
  <si>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</si>
  <si>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</si>
  <si>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</si>
  <si>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</si>
  <si>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</si>
  <si>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</si>
  <si>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</si>
  <si>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</si>
  <si>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</si>
  <si>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</si>
  <si>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</si>
  <si>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</si>
  <si>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</si>
  <si>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白石市外二町組合</t>
    <rPh sb="0" eb="3">
      <t>シロイシシ</t>
    </rPh>
    <rPh sb="3" eb="4">
      <t>ホカ</t>
    </rPh>
    <rPh sb="4" eb="6">
      <t>ニチョウ</t>
    </rPh>
    <rPh sb="6" eb="8">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</si>
  <si>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</si>
  <si>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</si>
  <si>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</si>
  <si>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t>
    <phoneticPr fontId="2"/>
  </si>
  <si>
    <t>　うち白石市外二町組合病院事業会計</t>
    <rPh sb="3" eb="6">
      <t>シロイシシ</t>
    </rPh>
    <rPh sb="6" eb="7">
      <t>ホカ</t>
    </rPh>
    <rPh sb="7" eb="9">
      <t>ニチョウ</t>
    </rPh>
    <rPh sb="9" eb="11">
      <t>クミアイ</t>
    </rPh>
    <rPh sb="11" eb="13">
      <t>ビョウイン</t>
    </rPh>
    <rPh sb="13" eb="15">
      <t>ジギョウ</t>
    </rPh>
    <rPh sb="15" eb="17">
      <t>カイケイ</t>
    </rPh>
    <phoneticPr fontId="2"/>
  </si>
  <si>
    <t>都市整備基金</t>
    <rPh sb="0" eb="2">
      <t>トシ</t>
    </rPh>
    <rPh sb="2" eb="4">
      <t>セイビ</t>
    </rPh>
    <rPh sb="4" eb="6">
      <t>キキン</t>
    </rPh>
    <phoneticPr fontId="5"/>
  </si>
  <si>
    <t>庁舎建設基金</t>
    <rPh sb="0" eb="2">
      <t>チョウシャ</t>
    </rPh>
    <rPh sb="2" eb="4">
      <t>ケンセツ</t>
    </rPh>
    <rPh sb="4" eb="6">
      <t>キキン</t>
    </rPh>
    <phoneticPr fontId="5"/>
  </si>
  <si>
    <t>国際交流基金</t>
    <rPh sb="0" eb="2">
      <t>コクサイ</t>
    </rPh>
    <rPh sb="2" eb="4">
      <t>コウリュウ</t>
    </rPh>
    <rPh sb="4" eb="6">
      <t>キキン</t>
    </rPh>
    <phoneticPr fontId="5"/>
  </si>
  <si>
    <t>長寿社会対策基金</t>
    <rPh sb="0" eb="2">
      <t>チョウジュ</t>
    </rPh>
    <rPh sb="2" eb="4">
      <t>シャカイ</t>
    </rPh>
    <rPh sb="4" eb="6">
      <t>タイサク</t>
    </rPh>
    <rPh sb="6" eb="8">
      <t>キキン</t>
    </rPh>
    <phoneticPr fontId="5"/>
  </si>
  <si>
    <t>郷土資料館建設基金</t>
    <rPh sb="0" eb="2">
      <t>キョウド</t>
    </rPh>
    <rPh sb="2" eb="5">
      <t>シリョウカン</t>
    </rPh>
    <rPh sb="5" eb="7">
      <t>ケンセツ</t>
    </rPh>
    <rPh sb="7" eb="9">
      <t>キキン</t>
    </rPh>
    <phoneticPr fontId="5"/>
  </si>
  <si>
    <t>-</t>
    <phoneticPr fontId="2"/>
  </si>
  <si>
    <t>-</t>
    <phoneticPr fontId="2"/>
  </si>
  <si>
    <t>-</t>
    <phoneticPr fontId="2"/>
  </si>
  <si>
    <t>-</t>
    <phoneticPr fontId="2"/>
  </si>
  <si>
    <t>※8：職員の状況については、令和3年地方公務員給与実態調査に基づいている。</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</si>
  <si>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</si>
  <si>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</si>
  <si>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・将来負担比率については、公営企業債等繰入見込額の減少が主な要因となり、減少しているが、有形固定資産減価償却率は、増加傾向にある。
・将来負担比率の類似団体との比較では、大きく平均値を下回っている。これは、交付税措置等のある地方債を活用していることが大きく影響しているものと考える。
 有形固定資産減価償却率の類似団体との比較では、上回っている状況が続いている。公共施設等総合管理計画や個別施設計画に則り、公共施設の長寿命化、更新、改修等を進めていく必要がある。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</si>
  <si>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</si>
  <si>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</si>
  <si>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</si>
  <si>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</si>
  <si>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</si>
  <si>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</si>
  <si>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公営企業債等繰入見込額の減少と充当可能基金の増加により、前年度より減少した。今後も、公営企業債等繰入見込額及び組合等負担等見込額は現在の水準で推移し、将来負担額がほぼ横ばいで推移するものの、災害等の臨時的経費のために充当可能財源等の減少が発生する可能性もあることから、将来負担の増に注意しなければならない。
・実質公債費比率は、公営企業に対する繰入金が減少したため、比率は減少した。今後も公営企業債の元利償還金に対する繰入金及び組合等が起こした地方債の元利償還金等に対する負担金等が増加しないよう、各企業会計等についても、事業の見直しを行い、公債費等の適正化に取り組んでいく必要がある。</t>
    <rPh sb="104" eb="106">
      <t>サイガイ</t>
    </rPh>
    <rPh sb="106" eb="107">
      <t>トウ</t>
    </rPh>
    <rPh sb="108" eb="111">
      <t>リンジテキ</t>
    </rPh>
    <rPh sb="111" eb="113">
      <t>ケイヒ</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</si>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</sst>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68468</c:v>
                </c:pt>
                <c:pt idx="1">
                  <c:v>69729</c:v>
                </c:pt>
                <c:pt idx="2">
                  <c:v>74581</c:v>
                </c:pt>
                <c:pt idx="3">
                  <c:v>76347</c:v>
                </c:pt>
                <c:pt idx="4">
                  <c:v>69604</c:v>
                </c:pt>
              </c:numCache>
            </c:numRef>
          </c:val>
          <c:smooth val="0"/>
          <c:extLst>
            <c:ext xmlns:c16="http://schemas.microsoft.com/office/drawing/2014/chart" uri="{C3380CC4-5D6E-409C-BE32-E72D297353CC}">
              <c16:uniqueId val="{00000000-F581-4A7A-9FCC-8BF1EE33F7E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53595</c:v>
                </c:pt>
                <c:pt idx="1">
                  <c:v>50804</c:v>
                </c:pt>
                <c:pt idx="2">
                  <c:v>36041</c:v>
                </c:pt>
                <c:pt idx="3">
                  <c:v>63610</c:v>
                </c:pt>
                <c:pt idx="4">
                  <c:v>37752</c:v>
                </c:pt>
              </c:numCache>
            </c:numRef>
          </c:val>
          <c:smooth val="0"/>
          <c:extLst>
            <c:ext xmlns:c16="http://schemas.microsoft.com/office/drawing/2014/chart" uri="{C3380CC4-5D6E-409C-BE32-E72D297353CC}">
              <c16:uniqueId val="{00000001-F581-4A7A-9FCC-8BF1EE33F7E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5.83</c:v>
                </c:pt>
                <c:pt idx="1">
                  <c:v>3.81</c:v>
                </c:pt>
                <c:pt idx="2">
                  <c:v>5</c:v>
                </c:pt>
                <c:pt idx="3">
                  <c:v>5.16</c:v>
                </c:pt>
                <c:pt idx="4">
                  <c:v>6.3</c:v>
                </c:pt>
              </c:numCache>
            </c:numRef>
          </c:val>
          <c:extLst>
            <c:ext xmlns:c16="http://schemas.microsoft.com/office/drawing/2014/chart" uri="{C3380CC4-5D6E-409C-BE32-E72D297353CC}">
              <c16:uniqueId val="{00000000-7906-4D4D-B527-6240ADE6E2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22.2</c:v>
                </c:pt>
                <c:pt idx="1">
                  <c:v>19.93</c:v>
                </c:pt>
                <c:pt idx="2">
                  <c:v>24.06</c:v>
                </c:pt>
                <c:pt idx="3">
                  <c:v>26.72</c:v>
                </c:pt>
                <c:pt idx="4">
                  <c:v>34.130000000000003</c:v>
                </c:pt>
              </c:numCache>
            </c:numRef>
          </c:val>
          <c:extLst>
            <c:ext xmlns:c16="http://schemas.microsoft.com/office/drawing/2014/chart" uri="{C3380CC4-5D6E-409C-BE32-E72D297353CC}">
              <c16:uniqueId val="{00000001-7906-4D4D-B527-6240ADE6E2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-4.66</c:v>
                </c:pt>
                <c:pt idx="1">
                  <c:v>-7.35</c:v>
                </c:pt>
                <c:pt idx="2">
                  <c:v>3.56</c:v>
                </c:pt>
                <c:pt idx="3">
                  <c:v>1.39</c:v>
                </c:pt>
                <c:pt idx="4">
                  <c:v>7.11</c:v>
                </c:pt>
              </c:numCache>
            </c:numRef>
          </c:val>
          <c:smooth val="0"/>
          <c:extLst>
            <c:ext xmlns:c16="http://schemas.microsoft.com/office/drawing/2014/chart" uri="{C3380CC4-5D6E-409C-BE32-E72D297353CC}">
              <c16:uniqueId val="{00000002-7906-4D4D-B527-6240ADE6E2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761-496B-BC3F-219979BEEAD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761-496B-BC3F-219979BEEAD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761-496B-BC3F-219979BEEAD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761-496B-BC3F-219979BEEAD5}"/>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0.2</c:v>
                </c:pt>
                <c:pt idx="2">
                  <c:v>#N/A</c:v>
                </c:pt>
                <c:pt idx="3">
                  <c:v>0.24</c:v>
                </c:pt>
                <c:pt idx="4">
                  <c:v>#N/A</c:v>
                </c:pt>
                <c:pt idx="5">
                  <c:v>0.21</c:v>
                </c:pt>
                <c:pt idx="6">
                  <c:v>#N/A</c:v>
                </c:pt>
                <c:pt idx="7">
                  <c:v>0.26</c:v>
                </c:pt>
                <c:pt idx="8">
                  <c:v>#N/A</c:v>
                </c:pt>
                <c:pt idx="9">
                  <c:v>0.28999999999999998</c:v>
                </c:pt>
              </c:numCache>
            </c:numRef>
          </c:val>
          <c:extLst>
            <c:ext xmlns:c16="http://schemas.microsoft.com/office/drawing/2014/chart" uri="{C3380CC4-5D6E-409C-BE32-E72D297353CC}">
              <c16:uniqueId val="{00000004-4761-496B-BC3F-219979BEEAD5}"/>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0.74</c:v>
                </c:pt>
                <c:pt idx="2">
                  <c:v>#N/A</c:v>
                </c:pt>
                <c:pt idx="3">
                  <c:v>0.71</c:v>
                </c:pt>
                <c:pt idx="4">
                  <c:v>#N/A</c:v>
                </c:pt>
                <c:pt idx="5">
                  <c:v>0.75</c:v>
                </c:pt>
                <c:pt idx="6">
                  <c:v>#N/A</c:v>
                </c:pt>
                <c:pt idx="7">
                  <c:v>0.51</c:v>
                </c:pt>
                <c:pt idx="8">
                  <c:v>#N/A</c:v>
                </c:pt>
                <c:pt idx="9">
                  <c:v>0.54</c:v>
                </c:pt>
              </c:numCache>
            </c:numRef>
          </c:val>
          <c:extLst>
            <c:ext xmlns:c16="http://schemas.microsoft.com/office/drawing/2014/chart" uri="{C3380CC4-5D6E-409C-BE32-E72D297353CC}">
              <c16:uniqueId val="{00000005-4761-496B-BC3F-219979BEEAD5}"/>
            </c:ext>
          </c:extLst>
        </c:ser>
        <c:ser>
          <c:idx val="6"/>
          <c:order val="6"/>
          <c:tx>
            <c:strRef>
              <c:f>データシート!$A$33</c:f>
              <c:strCache>
                <c:ptCount val="1"/>
                <c:pt idx="0">
                  <c:v>白石市介護保険特別会計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2.0099999999999998</c:v>
                </c:pt>
                <c:pt idx="2">
                  <c:v>#N/A</c:v>
                </c:pt>
                <c:pt idx="3">
                  <c:v>2.46</c:v>
                </c:pt>
                <c:pt idx="4">
                  <c:v>#N/A</c:v>
                </c:pt>
                <c:pt idx="5">
                  <c:v>0.69</c:v>
                </c:pt>
                <c:pt idx="6">
                  <c:v>#N/A</c:v>
                </c:pt>
                <c:pt idx="7">
                  <c:v>1.28</c:v>
                </c:pt>
                <c:pt idx="8">
                  <c:v>#N/A</c:v>
                </c:pt>
                <c:pt idx="9">
                  <c:v>1.93</c:v>
                </c:pt>
              </c:numCache>
            </c:numRef>
          </c:val>
          <c:extLst>
            <c:ext xmlns:c16="http://schemas.microsoft.com/office/drawing/2014/chart" uri="{C3380CC4-5D6E-409C-BE32-E72D297353CC}">
              <c16:uniqueId val="{00000006-4761-496B-BC3F-219979BEEAD5}"/>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2.73</c:v>
                </c:pt>
                <c:pt idx="2">
                  <c:v>#N/A</c:v>
                </c:pt>
                <c:pt idx="3">
                  <c:v>2.92</c:v>
                </c:pt>
                <c:pt idx="4">
                  <c:v>#N/A</c:v>
                </c:pt>
                <c:pt idx="5">
                  <c:v>3.06</c:v>
                </c:pt>
                <c:pt idx="6">
                  <c:v>#N/A</c:v>
                </c:pt>
                <c:pt idx="7">
                  <c:v>2.7</c:v>
                </c:pt>
                <c:pt idx="8">
                  <c:v>#N/A</c:v>
                </c:pt>
                <c:pt idx="9">
                  <c:v>2.08</c:v>
                </c:pt>
              </c:numCache>
            </c:numRef>
          </c:val>
          <c:extLst>
            <c:ext xmlns:c16="http://schemas.microsoft.com/office/drawing/2014/chart" uri="{C3380CC4-5D6E-409C-BE32-E72D297353CC}">
              <c16:uniqueId val="{00000007-4761-496B-BC3F-219979BEEAD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5.83</c:v>
                </c:pt>
                <c:pt idx="2">
                  <c:v>#N/A</c:v>
                </c:pt>
                <c:pt idx="3">
                  <c:v>3.8</c:v>
                </c:pt>
                <c:pt idx="4">
                  <c:v>#N/A</c:v>
                </c:pt>
                <c:pt idx="5">
                  <c:v>5</c:v>
                </c:pt>
                <c:pt idx="6">
                  <c:v>#N/A</c:v>
                </c:pt>
                <c:pt idx="7">
                  <c:v>5.16</c:v>
                </c:pt>
                <c:pt idx="8">
                  <c:v>#N/A</c:v>
                </c:pt>
                <c:pt idx="9">
                  <c:v>6.29</c:v>
                </c:pt>
              </c:numCache>
            </c:numRef>
          </c:val>
          <c:extLst>
            <c:ext xmlns:c16="http://schemas.microsoft.com/office/drawing/2014/chart" uri="{C3380CC4-5D6E-409C-BE32-E72D297353CC}">
              <c16:uniqueId val="{00000008-4761-496B-BC3F-219979BEEAD5}"/>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12.62</c:v>
                </c:pt>
                <c:pt idx="2">
                  <c:v>#N/A</c:v>
                </c:pt>
                <c:pt idx="3">
                  <c:v>12.45</c:v>
                </c:pt>
                <c:pt idx="4">
                  <c:v>#N/A</c:v>
                </c:pt>
                <c:pt idx="5">
                  <c:v>11.71</c:v>
                </c:pt>
                <c:pt idx="6">
                  <c:v>#N/A</c:v>
                </c:pt>
                <c:pt idx="7">
                  <c:v>10.98</c:v>
                </c:pt>
                <c:pt idx="8">
                  <c:v>#N/A</c:v>
                </c:pt>
                <c:pt idx="9">
                  <c:v>10.62</c:v>
                </c:pt>
              </c:numCache>
            </c:numRef>
          </c:val>
          <c:extLst>
            <c:ext xmlns:c16="http://schemas.microsoft.com/office/drawing/2014/chart" uri="{C3380CC4-5D6E-409C-BE32-E72D297353CC}">
              <c16:uniqueId val="{00000009-4761-496B-BC3F-219979BEEAD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1505</c:v>
                </c:pt>
                <c:pt idx="5">
                  <c:v>1487</c:v>
                </c:pt>
                <c:pt idx="8">
                  <c:v>1476</c:v>
                </c:pt>
                <c:pt idx="11">
                  <c:v>1476</c:v>
                </c:pt>
                <c:pt idx="14">
                  <c:v>1444</c:v>
                </c:pt>
              </c:numCache>
            </c:numRef>
          </c:val>
          <c:extLst>
            <c:ext xmlns:c16="http://schemas.microsoft.com/office/drawing/2014/chart" uri="{C3380CC4-5D6E-409C-BE32-E72D297353CC}">
              <c16:uniqueId val="{00000000-7BA2-4ADF-940B-0490B6E3490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BA2-4ADF-940B-0490B6E3490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BA2-4ADF-940B-0490B6E3490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535</c:v>
                </c:pt>
                <c:pt idx="3">
                  <c:v>503</c:v>
                </c:pt>
                <c:pt idx="6">
                  <c:v>366</c:v>
                </c:pt>
                <c:pt idx="9">
                  <c:v>452</c:v>
                </c:pt>
                <c:pt idx="12">
                  <c:v>319</c:v>
                </c:pt>
              </c:numCache>
            </c:numRef>
          </c:val>
          <c:extLst>
            <c:ext xmlns:c16="http://schemas.microsoft.com/office/drawing/2014/chart" uri="{C3380CC4-5D6E-409C-BE32-E72D297353CC}">
              <c16:uniqueId val="{00000003-7BA2-4ADF-940B-0490B6E3490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389</c:v>
                </c:pt>
                <c:pt idx="3">
                  <c:v>353</c:v>
                </c:pt>
                <c:pt idx="6">
                  <c:v>260</c:v>
                </c:pt>
                <c:pt idx="9">
                  <c:v>180</c:v>
                </c:pt>
                <c:pt idx="12">
                  <c:v>170</c:v>
                </c:pt>
              </c:numCache>
            </c:numRef>
          </c:val>
          <c:extLst>
            <c:ext xmlns:c16="http://schemas.microsoft.com/office/drawing/2014/chart" uri="{C3380CC4-5D6E-409C-BE32-E72D297353CC}">
              <c16:uniqueId val="{00000004-7BA2-4ADF-940B-0490B6E3490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A2-4ADF-940B-0490B6E3490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BA2-4ADF-940B-0490B6E3490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1236</c:v>
                </c:pt>
                <c:pt idx="3">
                  <c:v>1153</c:v>
                </c:pt>
                <c:pt idx="6">
                  <c:v>1147</c:v>
                </c:pt>
                <c:pt idx="9">
                  <c:v>1127</c:v>
                </c:pt>
                <c:pt idx="12">
                  <c:v>1128</c:v>
                </c:pt>
              </c:numCache>
            </c:numRef>
          </c:val>
          <c:extLst>
            <c:ext xmlns:c16="http://schemas.microsoft.com/office/drawing/2014/chart" uri="{C3380CC4-5D6E-409C-BE32-E72D297353CC}">
              <c16:uniqueId val="{00000007-7BA2-4ADF-940B-0490B6E3490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655</c:v>
                </c:pt>
                <c:pt idx="2">
                  <c:v>#N/A</c:v>
                </c:pt>
                <c:pt idx="3">
                  <c:v>#N/A</c:v>
                </c:pt>
                <c:pt idx="4">
                  <c:v>522</c:v>
                </c:pt>
                <c:pt idx="5">
                  <c:v>#N/A</c:v>
                </c:pt>
                <c:pt idx="6">
                  <c:v>#N/A</c:v>
                </c:pt>
                <c:pt idx="7">
                  <c:v>297</c:v>
                </c:pt>
                <c:pt idx="8">
                  <c:v>#N/A</c:v>
                </c:pt>
                <c:pt idx="9">
                  <c:v>#N/A</c:v>
                </c:pt>
                <c:pt idx="10">
                  <c:v>283</c:v>
                </c:pt>
                <c:pt idx="11">
                  <c:v>#N/A</c:v>
                </c:pt>
                <c:pt idx="12">
                  <c:v>#N/A</c:v>
                </c:pt>
                <c:pt idx="13">
                  <c:v>173</c:v>
                </c:pt>
                <c:pt idx="14">
                  <c:v>#N/A</c:v>
                </c:pt>
              </c:numCache>
            </c:numRef>
          </c:val>
          <c:smooth val="0"/>
          <c:extLst>
            <c:ext xmlns:c16="http://schemas.microsoft.com/office/drawing/2014/chart" uri="{C3380CC4-5D6E-409C-BE32-E72D297353CC}">
              <c16:uniqueId val="{00000008-7BA2-4ADF-940B-0490B6E3490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16046</c:v>
                </c:pt>
                <c:pt idx="5">
                  <c:v>15809</c:v>
                </c:pt>
                <c:pt idx="8">
                  <c:v>15478</c:v>
                </c:pt>
                <c:pt idx="11">
                  <c:v>15241</c:v>
                </c:pt>
                <c:pt idx="14">
                  <c:v>14725</c:v>
                </c:pt>
              </c:numCache>
            </c:numRef>
          </c:val>
          <c:extLst>
            <c:ext xmlns:c16="http://schemas.microsoft.com/office/drawing/2014/chart" uri="{C3380CC4-5D6E-409C-BE32-E72D297353CC}">
              <c16:uniqueId val="{00000000-BE23-49AE-935D-03DCD4CBFA9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1315</c:v>
                </c:pt>
                <c:pt idx="5">
                  <c:v>1161</c:v>
                </c:pt>
                <c:pt idx="8">
                  <c:v>1305</c:v>
                </c:pt>
                <c:pt idx="11">
                  <c:v>1373</c:v>
                </c:pt>
                <c:pt idx="14">
                  <c:v>1340</c:v>
                </c:pt>
              </c:numCache>
            </c:numRef>
          </c:val>
          <c:extLst>
            <c:ext xmlns:c16="http://schemas.microsoft.com/office/drawing/2014/chart" uri="{C3380CC4-5D6E-409C-BE32-E72D297353CC}">
              <c16:uniqueId val="{00000001-BE23-49AE-935D-03DCD4CBFA9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7016</c:v>
                </c:pt>
                <c:pt idx="5">
                  <c:v>7251</c:v>
                </c:pt>
                <c:pt idx="8">
                  <c:v>7613</c:v>
                </c:pt>
                <c:pt idx="11">
                  <c:v>8354</c:v>
                </c:pt>
                <c:pt idx="14">
                  <c:v>9998</c:v>
                </c:pt>
              </c:numCache>
            </c:numRef>
          </c:val>
          <c:extLst>
            <c:ext xmlns:c16="http://schemas.microsoft.com/office/drawing/2014/chart" uri="{C3380CC4-5D6E-409C-BE32-E72D297353CC}">
              <c16:uniqueId val="{00000002-BE23-49AE-935D-03DCD4CBFA9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296</c:v>
                </c:pt>
                <c:pt idx="9">
                  <c:v>172</c:v>
                </c:pt>
                <c:pt idx="12">
                  <c:v>0</c:v>
                </c:pt>
              </c:numCache>
            </c:numRef>
          </c:val>
          <c:extLst>
            <c:ext xmlns:c16="http://schemas.microsoft.com/office/drawing/2014/chart" uri="{C3380CC4-5D6E-409C-BE32-E72D297353CC}">
              <c16:uniqueId val="{00000003-BE23-49AE-935D-03DCD4CBFA9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E23-49AE-935D-03DCD4CBFA9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4</c:v>
                </c:pt>
                <c:pt idx="3">
                  <c:v>4</c:v>
                </c:pt>
                <c:pt idx="6">
                  <c:v>0</c:v>
                </c:pt>
                <c:pt idx="9">
                  <c:v>0</c:v>
                </c:pt>
                <c:pt idx="12">
                  <c:v>0</c:v>
                </c:pt>
              </c:numCache>
            </c:numRef>
          </c:val>
          <c:extLst>
            <c:ext xmlns:c16="http://schemas.microsoft.com/office/drawing/2014/chart" uri="{C3380CC4-5D6E-409C-BE32-E72D297353CC}">
              <c16:uniqueId val="{00000005-BE23-49AE-935D-03DCD4CBFA9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2878</c:v>
                </c:pt>
                <c:pt idx="3">
                  <c:v>2686</c:v>
                </c:pt>
                <c:pt idx="6">
                  <c:v>2578</c:v>
                </c:pt>
                <c:pt idx="9">
                  <c:v>2431</c:v>
                </c:pt>
                <c:pt idx="12">
                  <c:v>2428</c:v>
                </c:pt>
              </c:numCache>
            </c:numRef>
          </c:val>
          <c:extLst>
            <c:ext xmlns:c16="http://schemas.microsoft.com/office/drawing/2014/chart" uri="{C3380CC4-5D6E-409C-BE32-E72D297353CC}">
              <c16:uniqueId val="{00000006-BE23-49AE-935D-03DCD4CBFA9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5093</c:v>
                </c:pt>
                <c:pt idx="3">
                  <c:v>4894</c:v>
                </c:pt>
                <c:pt idx="6">
                  <c:v>4388</c:v>
                </c:pt>
                <c:pt idx="9">
                  <c:v>4391</c:v>
                </c:pt>
                <c:pt idx="12">
                  <c:v>4094</c:v>
                </c:pt>
              </c:numCache>
            </c:numRef>
          </c:val>
          <c:extLst>
            <c:ext xmlns:c16="http://schemas.microsoft.com/office/drawing/2014/chart" uri="{C3380CC4-5D6E-409C-BE32-E72D297353CC}">
              <c16:uniqueId val="{00000007-BE23-49AE-935D-03DCD4CBFA9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6478</c:v>
                </c:pt>
                <c:pt idx="3">
                  <c:v>5715</c:v>
                </c:pt>
                <c:pt idx="6">
                  <c:v>4473</c:v>
                </c:pt>
                <c:pt idx="9">
                  <c:v>3423</c:v>
                </c:pt>
                <c:pt idx="12">
                  <c:v>2597</c:v>
                </c:pt>
              </c:numCache>
            </c:numRef>
          </c:val>
          <c:extLst>
            <c:ext xmlns:c16="http://schemas.microsoft.com/office/drawing/2014/chart" uri="{C3380CC4-5D6E-409C-BE32-E72D297353CC}">
              <c16:uniqueId val="{00000008-BE23-49AE-935D-03DCD4CBFA9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E23-49AE-935D-03DCD4CBFA9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10492</c:v>
                </c:pt>
                <c:pt idx="3">
                  <c:v>10609</c:v>
                </c:pt>
                <c:pt idx="6">
                  <c:v>10407</c:v>
                </c:pt>
                <c:pt idx="9">
                  <c:v>10738</c:v>
                </c:pt>
                <c:pt idx="12">
                  <c:v>10704</c:v>
                </c:pt>
              </c:numCache>
            </c:numRef>
          </c:val>
          <c:extLst>
            <c:ext xmlns:c16="http://schemas.microsoft.com/office/drawing/2014/chart" uri="{C3380CC4-5D6E-409C-BE32-E72D297353CC}">
              <c16:uniqueId val="{0000000A-BE23-49AE-935D-03DCD4CBFA9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568</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E23-49AE-935D-03DCD4CBFA9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2261</c:v>
                </c:pt>
                <c:pt idx="1">
                  <c:v>2599</c:v>
                </c:pt>
                <c:pt idx="2">
                  <c:v>3436</c:v>
                </c:pt>
              </c:numCache>
            </c:numRef>
          </c:val>
          <c:extLst>
            <c:ext xmlns:c16="http://schemas.microsoft.com/office/drawing/2014/chart" uri="{C3380CC4-5D6E-409C-BE32-E72D297353CC}">
              <c16:uniqueId val="{00000000-61BC-4F9D-B4EA-A9B6AFEC698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600</c:v>
                </c:pt>
                <c:pt idx="1">
                  <c:v>700</c:v>
                </c:pt>
                <c:pt idx="2">
                  <c:v>1148</c:v>
                </c:pt>
              </c:numCache>
            </c:numRef>
          </c:val>
          <c:extLst>
            <c:ext xmlns:c16="http://schemas.microsoft.com/office/drawing/2014/chart" uri="{C3380CC4-5D6E-409C-BE32-E72D297353CC}">
              <c16:uniqueId val="{00000001-61BC-4F9D-B4EA-A9B6AFEC698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3085</c:v>
                </c:pt>
                <c:pt idx="1">
                  <c:v>3422</c:v>
                </c:pt>
                <c:pt idx="2">
                  <c:v>3831</c:v>
                </c:pt>
              </c:numCache>
            </c:numRef>
          </c:val>
          <c:extLst>
            <c:ext xmlns:c16="http://schemas.microsoft.com/office/drawing/2014/chart" uri="{C3380CC4-5D6E-409C-BE32-E72D297353CC}">
              <c16:uniqueId val="{00000002-61BC-4F9D-B4EA-A9B6AFEC698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{82F9EDE3-3591-4241-9094-43F959207D0F}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32A-45BD-A2ED-4B5E8524C0F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{CD03065C-9675-447E-8A16-AAC7133E783B}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32A-45BD-A2ED-4B5E8524C0F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{9F608576-21FD-47EE-AE8D-EC47881C531B}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32A-45BD-A2ED-4B5E8524C0F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{C0B0E137-23A8-427C-AFC3-2646ED18440F}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32A-45BD-A2ED-4B5E8524C0F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{77F0C73B-28DC-4D2D-A13E-B1E097F0BA95}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32A-45BD-A2ED-4B5E8524C0F6}"/>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{12D484F4-2713-445B-AF7C-2E92BA160F68}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32A-45BD-A2ED-4B5E8524C0F6}"/>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{63687472-01AC-42A5-A1D4-3D5C1F27A58F}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32A-45BD-A2ED-4B5E8524C0F6}"/>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{DB4442F2-803A-49EB-B130-E6D36E1BCEA3}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32A-45BD-A2ED-4B5E8524C0F6}"/>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{04EC96B9-27A0-4AED-BC16-94281ABB765D}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32A-45BD-A2ED-4B5E8524C0F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59.4</c:v>
                </c:pt>
                <c:pt idx="8">
                  <c:v>60.7</c:v>
                </c:pt>
                <c:pt idx="16">
                  <c:v>62.3</c:v>
                </c:pt>
                <c:pt idx="24">
                  <c:v>63.7</c:v>
                </c:pt>
                <c:pt idx="32">
                  <c:v>65</c:v>
                </c:pt>
              </c:numCache>
            </c:numRef>
          </c:xVal>
          <c:yVal>
            <c:numRef>
              <c:f>公会計指標分析・財政指標組合せ分析表!$BP$51:$DC$51</c:f>
              <c:numCache>
                <c:formatCode>#,##0.0;"▲ "#,##0.0</c:formatCode>
                <c:ptCount val="40"/>
                <c:pt idx="0">
                  <c:v>7</c:v>
                </c:pt>
              </c:numCache>
            </c:numRef>
          </c:yVal>
          <c:smooth val="0"/>
          <c:extLst>
            <c:ext xmlns:c16="http://schemas.microsoft.com/office/drawing/2014/chart" uri="{C3380CC4-5D6E-409C-BE32-E72D297353CC}">
              <c16:uniqueId val="{00000009-132A-45BD-A2ED-4B5E8524C0F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{58A8E92B-CD3B-4EBD-A06E-348A8463D08C}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32A-45BD-A2ED-4B5E8524C0F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{0E7ACA33-94EF-498B-9985-99CA687208A3}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32A-45BD-A2ED-4B5E8524C0F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{974B3F40-0BCA-44D8-835A-9FC1C9DB5138}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32A-45BD-A2ED-4B5E8524C0F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{DD24BE37-8E31-4B83-96BB-02336DB07E55}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32A-45BD-A2ED-4B5E8524C0F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{F4599F1B-EE6F-48C2-958B-B37A2F2E1965}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32A-45BD-A2ED-4B5E8524C0F6}"/>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{2F24F2B4-5FA9-4332-B1D7-8BBACF207909}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32A-45BD-A2ED-4B5E8524C0F6}"/>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{433AC874-3366-40FA-A6D2-DD74E34EB986}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32A-45BD-A2ED-4B5E8524C0F6}"/>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{E106BC90-0AA8-429D-9EDA-9B03258EA14B}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32A-45BD-A2ED-4B5E8524C0F6}"/>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{FFE4F096-D7BE-4D00-B088-89133084293C}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32A-45BD-A2ED-4B5E8524C0F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58.7</c:v>
                </c:pt>
                <c:pt idx="8">
                  <c:v>59.9</c:v>
                </c:pt>
                <c:pt idx="16">
                  <c:v>60.1</c:v>
                </c:pt>
                <c:pt idx="24">
                  <c:v>61.9</c:v>
                </c:pt>
                <c:pt idx="32">
                  <c:v>63.1</c:v>
                </c:pt>
              </c:numCache>
            </c:numRef>
          </c:xVal>
          <c:yVal>
            <c:numRef>
              <c:f>公会計指標分析・財政指標組合せ分析表!$BP$55:$DC$55</c:f>
              <c:numCache>
                <c:formatCode>#,##0.0;"▲ "#,##0.0</c:formatCode>
                <c:ptCount val="40"/>
                <c:pt idx="0">
                  <c:v>55.4</c:v>
                </c:pt>
                <c:pt idx="8">
                  <c:v>52.7</c:v>
                </c:pt>
                <c:pt idx="16">
                  <c:v>49.7</c:v>
                </c:pt>
                <c:pt idx="24">
                  <c:v>37.299999999999997</c:v>
                </c:pt>
                <c:pt idx="32">
                  <c:v>25.1</c:v>
                </c:pt>
              </c:numCache>
            </c:numRef>
          </c:yVal>
          <c:smooth val="0"/>
          <c:extLst>
            <c:ext xmlns:c16="http://schemas.microsoft.com/office/drawing/2014/chart" uri="{C3380CC4-5D6E-409C-BE32-E72D297353CC}">
              <c16:uniqueId val="{00000013-132A-45BD-A2ED-4B5E8524C0F6}"/>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{7823A4A7-A556-44FC-A589-BD07A259B0B0}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D61-4AE0-A141-FEF9F171741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{E9ABE952-676C-47EB-BA25-BBFC172B213F}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D61-4AE0-A141-FEF9F171741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{4F265356-9CEB-4F14-8A1E-A891DDB3F248}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D61-4AE0-A141-FEF9F171741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{5D6E9560-FDF9-4A9E-8072-4A110EF76864}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D61-4AE0-A141-FEF9F171741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{C28C69D7-A91B-4059-8682-18B2C879146B}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D61-4AE0-A141-FEF9F171741D}"/>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{D31ABAE6-E184-42A6-911D-22574DD6AF21}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D61-4AE0-A141-FEF9F171741D}"/>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{302C93D0-1091-4987-ACDF-AA53B8EB7FBC}</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D61-4AE0-A141-FEF9F171741D}"/>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{94D0DBBF-810E-4469-95D4-08FC5AC34A28}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D61-4AE0-A141-FEF9F171741D}"/>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{A7408FA1-C43D-4642-A4D2-E8D697652AB7}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D61-4AE0-A141-FEF9F171741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8.5</c:v>
                </c:pt>
                <c:pt idx="8">
                  <c:v>7.9</c:v>
                </c:pt>
                <c:pt idx="16">
                  <c:v>6.1</c:v>
                </c:pt>
                <c:pt idx="24">
                  <c:v>4.5</c:v>
                </c:pt>
                <c:pt idx="32">
                  <c:v>3</c:v>
                </c:pt>
              </c:numCache>
            </c:numRef>
          </c:xVal>
          <c:yVal>
            <c:numRef>
              <c:f>公会計指標分析・財政指標組合せ分析表!$BP$73:$DC$73</c:f>
              <c:numCache>
                <c:formatCode>#,##0.0;"▲ "#,##0.0</c:formatCode>
                <c:ptCount val="40"/>
                <c:pt idx="0">
                  <c:v>7</c:v>
                </c:pt>
              </c:numCache>
            </c:numRef>
          </c:yVal>
          <c:smooth val="0"/>
          <c:extLst>
            <c:ext xmlns:c16="http://schemas.microsoft.com/office/drawing/2014/chart" uri="{C3380CC4-5D6E-409C-BE32-E72D297353CC}">
              <c16:uniqueId val="{00000009-1D61-4AE0-A141-FEF9F171741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{C1CEB1A5-87A3-4EE7-BE66-19501A56478A}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D61-4AE0-A141-FEF9F171741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{70EDD1AE-800C-4F74-B496-EB4ED38782C6}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D61-4AE0-A141-FEF9F171741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{8796C8CA-B780-40CE-B6F9-01BF2BF79C5C}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D61-4AE0-A141-FEF9F171741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{45EA93EC-BDF8-42D8-A5B5-EED339DDD9A8}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D61-4AE0-A141-FEF9F171741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{18FC4D64-DEA5-4085-BBE2-F4F38753415A}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D61-4AE0-A141-FEF9F171741D}"/>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{136FDFC7-7133-4145-B99D-205036CF1604}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D61-4AE0-A141-FEF9F171741D}"/>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{3C8C3A9C-EFA0-453E-9EDE-4BF7F21760B4}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D61-4AE0-A141-FEF9F171741D}"/>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{690D8556-FEE9-44CA-8A5D-A9983F5DFC55}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D61-4AE0-A141-FEF9F171741D}"/>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{0E5458C1-F331-46BD-B2AF-5F6373006784}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D61-4AE0-A141-FEF9F171741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9.6999999999999993</c:v>
                </c:pt>
                <c:pt idx="8">
                  <c:v>9.5</c:v>
                </c:pt>
                <c:pt idx="16">
                  <c:v>9.1999999999999993</c:v>
                </c:pt>
                <c:pt idx="24">
                  <c:v>8.6</c:v>
                </c:pt>
                <c:pt idx="32">
                  <c:v>8.3000000000000007</c:v>
                </c:pt>
              </c:numCache>
            </c:numRef>
          </c:xVal>
          <c:yVal>
            <c:numRef>
              <c:f>公会計指標分析・財政指標組合せ分析表!$BP$77:$DC$77</c:f>
              <c:numCache>
                <c:formatCode>#,##0.0;"▲ "#,##0.0</c:formatCode>
                <c:ptCount val="40"/>
                <c:pt idx="0">
                  <c:v>55.4</c:v>
                </c:pt>
                <c:pt idx="8">
                  <c:v>52.7</c:v>
                </c:pt>
                <c:pt idx="16">
                  <c:v>49.7</c:v>
                </c:pt>
                <c:pt idx="24">
                  <c:v>37.299999999999997</c:v>
                </c:pt>
                <c:pt idx="32">
                  <c:v>25.1</c:v>
                </c:pt>
              </c:numCache>
            </c:numRef>
          </c:yVal>
          <c:smooth val="0"/>
          <c:extLst>
            <c:ext xmlns:c16="http://schemas.microsoft.com/office/drawing/2014/chart" uri="{C3380CC4-5D6E-409C-BE32-E72D297353CC}">
              <c16:uniqueId val="{00000013-1D61-4AE0-A141-FEF9F171741D}"/>
            </c:ext>
          </c:extLst>
        </c:ser>
        <c:dLbls>
          <c:showLegendKey val="0"/>
          <c:showVal val="1"/>
          <c:showCatName val="0"/>
          <c:showSerName val="0"/>
          <c:showPercent val="0"/>
          <c:showBubbleSize val="0"/>
        </c:dLbls>
        <c:axId val="84219776"/>
        <c:axId val="84234240"/>
      </c:scatterChart>
      <c:valAx>
        <c:axId val="84219776"/>
        <c:scaling>
          <c:orientation val="maxMin"/>
          <c:max val="10"/>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年度以降減少傾向にある。これは、公営企業債の元利償還金に対する繰入金が減少しているのが主な要因であり、病院事業に対する繰出金の見直しを行ったためである。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スマートインターチェンジや道の駅整備事業、公共施設の長寿命化・除却事業の実施が見込まれるとともに、ここ数年の大規模な災害復旧事業の実施に伴い、元利償還金が増加することが見込まれる。</a:t>
          </a:r>
        </a:p>
        <a:p>
          <a:r>
            <a:rPr kumimoji="1" lang="ja-JP" altLang="en-US" sz="1400">
              <a:latin typeface="ＭＳ ゴシック" pitchFamily="49" charset="-128"/>
              <a:ea typeface="ＭＳ ゴシック" pitchFamily="49" charset="-128"/>
            </a:rPr>
            <a:t>　元利償還金が適正な水準になるよう、地方債の管理に努めるとともに、公営企業等に対する繰出金の抑制に努める。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満期一括償還地方債の借入は、本市においては行っていません。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年度に将来負担比率の分子が発生したが、それ以降はマイナスとなり、発生していない。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これは、公営企業債等繰入見込額が減少していることが大きな要因であり、病院事業に対する繰出金の見直しを行ったためである。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また、充当可能基金残高が増加したことも要因となっている。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スマートインターチェンジや道の駅整備事業、公共施設の長寿命化・除却事業の実施が見込まれるとともに、ここ数年の大規模な災害復旧事業の実施に伴い、一般会計等の地方債の現在高や組合等負担見込額が増加することが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それらに備えるため、充当可能基金の適正な水準維持に努めるとともに、交付税措置のある地方債の活用に努める。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・ふるさと納税寄附金（前年度比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億円）、市税（</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億円）などの増加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・臨時財政対策債償還基金費として普通交付税で措置された分について、減債基金へ積立て（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・将来的な庁舎建て替えのため庁舎建設基金へ積立て（</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増加することとなったが、今後、スマートインターチェンジや道の駅の整備事業、公共施設の長寿命化・除却事業など普通建設事業も想定され、普通建設事業費の増加とともに公債費の増加も想定されることから、財政状況の改善を図りつつ、一定の残高が維持できるように努める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・都市整備基金：スマートインターチェンジやその周辺施設整備、公共下水道事業などの都市計画事業、都市基盤整備事業に活用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・都市整備基金：スマートインターチェンジやその周辺施設整備のため積み増した結果、</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・国際交流基金：国際交流協会補助金や国際交流員設置事業の財源として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・郷土資料館建設基金：郷土資料館建設のための寄附金や基金利子などの積立を行った。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・国際交流基金：これまで同様国際交流事業に活用していく見込み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・長寿社会対策基金：これまで同様生きがいデイサービス事業や福祉の郷推進事業に活用していく見込</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・郷土資料館建設基金：施設の設置について検討を行い、建設する際の財源として活用する見込</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は、財政調整基金からの繰入額が大きく、基金残高も減少傾向が続いていたが、令和元年度以降は、財政調整基金をほぼ取り崩すことなく、財政運営ができている状態である。これの要因として、ひとつは、病院事業に対する繰出金の見直しを行い、金額が減少したこと、もうひとつは、ふるさと納税が大きく伸びていることによるものであると考え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それに加え、令和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年度は、臨時財政対策債が大幅に増加したことが、財政調整基金の増加要因となっている。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今後の病院事業に対する繰出金やスマートインターチェンジ、道の駅の整備事業などを考慮すると、短期的に財政調整基金残高が減少することが見込まれる。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災害時の備えとして、一定程度の残高は必要となることから、他市町村の例などを参考に、財政調整基金の適正規模の維持に努める。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年度は、臨時財政対策債償還基金費として普通交付税が追加交付されたこと（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百万円）、スマートインターチェンジや道の駅整備事業などの普通建設事業に係る地方債の増加に加え、令和元年東日本台風・令和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月の福島県沖を震源とする地震などの災害復旧事業債の増加など、公債費の増加に対する備えとして、基金に積み立てを行った。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公債費が一時的に増加することが想定されるため、減債基金を活用し、短期的な公債費の増加に活用していく。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当市では、平成２８年度に策定した公共施設等総合管理計画において、将来の人口動態、人口構成等と踏まえ、行政需要の変化を想定し、施設の統廃合、再配置、他用途への転換、多機能・複合化等総量の最適化を推進している。有形固定資産減価償却率は類似団体を上回る水準であるため、新たに策定した個別施設計画に基づいた施設の維持管理を適切に行っていく。</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7" name="テキスト ボックス 56"/>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132715</xdr:rowOff>
    </xdr:from>
    <xdr:to>
      <xdr:col>23</xdr:col>
      <xdr:colOff>85090</xdr:colOff>
      <xdr:row>34</xdr:row>
      <xdr:rowOff>91712</xdr:rowOff>
    </xdr:to>
    <xdr:cxnSp macro="">
      <xdr:nvCxnSpPr>
        <xdr:cNvPr id="75" name="直線コネクタ 74"/>
        <xdr:cNvCxnSpPr/>
      </xdr:nvCxnSpPr>
      <xdr:spPr>
        <a:xfrm flipV="1">
          <a:off x="4760595" y="5190490"/>
          <a:ext cx="1270" cy="1502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95539</xdr:rowOff>
    </xdr:from>
    <xdr:ext cx="405111" cy="259045"/>
    <xdr:sp macro="" textlink="">
      <xdr:nvSpPr>
        <xdr:cNvPr id="76" name="有形固定資産減価償却率最小値テキスト"/>
        <xdr:cNvSpPr txBox="1"/>
      </xdr:nvSpPr>
      <xdr:spPr>
        <a:xfrm>
          <a:off x="4813300" y="6696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91712</xdr:rowOff>
    </xdr:from>
    <xdr:to>
      <xdr:col>23</xdr:col>
      <xdr:colOff>174625</xdr:colOff>
      <xdr:row>34</xdr:row>
      <xdr:rowOff>91712</xdr:rowOff>
    </xdr:to>
    <xdr:cxnSp macro="">
      <xdr:nvCxnSpPr>
        <xdr:cNvPr id="77" name="直線コネクタ 76"/>
        <xdr:cNvCxnSpPr/>
      </xdr:nvCxnSpPr>
      <xdr:spPr>
        <a:xfrm>
          <a:off x="4673600" y="6692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79392</xdr:rowOff>
    </xdr:from>
    <xdr:ext cx="405111" cy="259045"/>
    <xdr:sp macro="" textlink="">
      <xdr:nvSpPr>
        <xdr:cNvPr id="78" name="有形固定資産減価償却率最大値テキスト"/>
        <xdr:cNvSpPr txBox="1"/>
      </xdr:nvSpPr>
      <xdr:spPr>
        <a:xfrm>
          <a:off x="4813300" y="496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132715</xdr:rowOff>
    </xdr:from>
    <xdr:to>
      <xdr:col>23</xdr:col>
      <xdr:colOff>174625</xdr:colOff>
      <xdr:row>25</xdr:row>
      <xdr:rowOff>132715</xdr:rowOff>
    </xdr:to>
    <xdr:cxnSp macro="">
      <xdr:nvCxnSpPr>
        <xdr:cNvPr id="79" name="直線コネクタ 78"/>
        <xdr:cNvCxnSpPr/>
      </xdr:nvCxnSpPr>
      <xdr:spPr>
        <a:xfrm>
          <a:off x="4673600" y="519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30951</xdr:rowOff>
    </xdr:from>
    <xdr:ext cx="405111" cy="259045"/>
    <xdr:sp macro="" textlink="">
      <xdr:nvSpPr>
        <xdr:cNvPr id="80" name="有形固定資産減価償却率平均値テキスト"/>
        <xdr:cNvSpPr txBox="1"/>
      </xdr:nvSpPr>
      <xdr:spPr>
        <a:xfrm>
          <a:off x="4813300" y="5774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8074</xdr:rowOff>
    </xdr:from>
    <xdr:to>
      <xdr:col>23</xdr:col>
      <xdr:colOff>136525</xdr:colOff>
      <xdr:row>30</xdr:row>
      <xdr:rowOff>109674</xdr:rowOff>
    </xdr:to>
    <xdr:sp macro="" textlink="">
      <xdr:nvSpPr>
        <xdr:cNvPr id="81" name="フローチャート: 判断 80"/>
        <xdr:cNvSpPr/>
      </xdr:nvSpPr>
      <xdr:spPr>
        <a:xfrm>
          <a:off x="4711700" y="592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142512</xdr:rowOff>
    </xdr:from>
    <xdr:to>
      <xdr:col>19</xdr:col>
      <xdr:colOff>187325</xdr:colOff>
      <xdr:row>30</xdr:row>
      <xdr:rowOff>72662</xdr:rowOff>
    </xdr:to>
    <xdr:sp macro="" textlink="">
      <xdr:nvSpPr>
        <xdr:cNvPr id="82" name="フローチャート: 判断 81"/>
        <xdr:cNvSpPr/>
      </xdr:nvSpPr>
      <xdr:spPr>
        <a:xfrm>
          <a:off x="4000500" y="5886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86995</xdr:rowOff>
    </xdr:from>
    <xdr:to>
      <xdr:col>15</xdr:col>
      <xdr:colOff>187325</xdr:colOff>
      <xdr:row>30</xdr:row>
      <xdr:rowOff>17145</xdr:rowOff>
    </xdr:to>
    <xdr:sp macro="" textlink="">
      <xdr:nvSpPr>
        <xdr:cNvPr id="83" name="フローチャート: 判断 82"/>
        <xdr:cNvSpPr/>
      </xdr:nvSpPr>
      <xdr:spPr>
        <a:xfrm>
          <a:off x="3238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80826</xdr:rowOff>
    </xdr:from>
    <xdr:to>
      <xdr:col>11</xdr:col>
      <xdr:colOff>187325</xdr:colOff>
      <xdr:row>30</xdr:row>
      <xdr:rowOff>10976</xdr:rowOff>
    </xdr:to>
    <xdr:sp macro="" textlink="">
      <xdr:nvSpPr>
        <xdr:cNvPr id="84" name="フローチャート: 判断 83"/>
        <xdr:cNvSpPr/>
      </xdr:nvSpPr>
      <xdr:spPr>
        <a:xfrm>
          <a:off x="2476500" y="58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43815</xdr:rowOff>
    </xdr:from>
    <xdr:to>
      <xdr:col>7</xdr:col>
      <xdr:colOff>187325</xdr:colOff>
      <xdr:row>29</xdr:row>
      <xdr:rowOff>145415</xdr:rowOff>
    </xdr:to>
    <xdr:sp macro="" textlink="">
      <xdr:nvSpPr>
        <xdr:cNvPr id="85" name="フローチャート: 判断 84"/>
        <xdr:cNvSpPr/>
      </xdr:nvSpPr>
      <xdr:spPr>
        <a:xfrm>
          <a:off x="1714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66675</xdr:rowOff>
    </xdr:from>
    <xdr:to>
      <xdr:col>23</xdr:col>
      <xdr:colOff>136525</xdr:colOff>
      <xdr:row>30</xdr:row>
      <xdr:rowOff>168275</xdr:rowOff>
    </xdr:to>
    <xdr:sp macro="" textlink="">
      <xdr:nvSpPr>
        <xdr:cNvPr id="91" name="楕円 90"/>
        <xdr:cNvSpPr/>
      </xdr:nvSpPr>
      <xdr:spPr>
        <a:xfrm>
          <a:off x="47117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45102</xdr:rowOff>
    </xdr:from>
    <xdr:ext cx="405111" cy="259045"/>
    <xdr:sp macro="" textlink="">
      <xdr:nvSpPr>
        <xdr:cNvPr id="92" name="有形固定資産減価償却率該当値テキスト"/>
        <xdr:cNvSpPr txBox="1"/>
      </xdr:nvSpPr>
      <xdr:spPr>
        <a:xfrm>
          <a:off x="4813300" y="5960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26579</xdr:rowOff>
    </xdr:from>
    <xdr:to>
      <xdr:col>19</xdr:col>
      <xdr:colOff>187325</xdr:colOff>
      <xdr:row>30</xdr:row>
      <xdr:rowOff>128179</xdr:rowOff>
    </xdr:to>
    <xdr:sp macro="" textlink="">
      <xdr:nvSpPr>
        <xdr:cNvPr id="93" name="楕円 92"/>
        <xdr:cNvSpPr/>
      </xdr:nvSpPr>
      <xdr:spPr>
        <a:xfrm>
          <a:off x="4000500" y="594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77379</xdr:rowOff>
    </xdr:from>
    <xdr:to>
      <xdr:col>23</xdr:col>
      <xdr:colOff>85725</xdr:colOff>
      <xdr:row>30</xdr:row>
      <xdr:rowOff>117475</xdr:rowOff>
    </xdr:to>
    <xdr:cxnSp macro="">
      <xdr:nvCxnSpPr>
        <xdr:cNvPr id="94" name="直線コネクタ 93"/>
        <xdr:cNvCxnSpPr/>
      </xdr:nvCxnSpPr>
      <xdr:spPr>
        <a:xfrm>
          <a:off x="4051300" y="5992404"/>
          <a:ext cx="7112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154849</xdr:rowOff>
    </xdr:from>
    <xdr:to>
      <xdr:col>15</xdr:col>
      <xdr:colOff>187325</xdr:colOff>
      <xdr:row>30</xdr:row>
      <xdr:rowOff>84999</xdr:rowOff>
    </xdr:to>
    <xdr:sp macro="" textlink="">
      <xdr:nvSpPr>
        <xdr:cNvPr id="95" name="楕円 94"/>
        <xdr:cNvSpPr/>
      </xdr:nvSpPr>
      <xdr:spPr>
        <a:xfrm>
          <a:off x="3238500" y="58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34199</xdr:rowOff>
    </xdr:from>
    <xdr:to>
      <xdr:col>19</xdr:col>
      <xdr:colOff>136525</xdr:colOff>
      <xdr:row>30</xdr:row>
      <xdr:rowOff>77379</xdr:rowOff>
    </xdr:to>
    <xdr:cxnSp macro="">
      <xdr:nvCxnSpPr>
        <xdr:cNvPr id="96" name="直線コネクタ 95"/>
        <xdr:cNvCxnSpPr/>
      </xdr:nvCxnSpPr>
      <xdr:spPr>
        <a:xfrm>
          <a:off x="3289300" y="5949224"/>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105501</xdr:rowOff>
    </xdr:from>
    <xdr:to>
      <xdr:col>11</xdr:col>
      <xdr:colOff>187325</xdr:colOff>
      <xdr:row>30</xdr:row>
      <xdr:rowOff>35651</xdr:rowOff>
    </xdr:to>
    <xdr:sp macro="" textlink="">
      <xdr:nvSpPr>
        <xdr:cNvPr id="97" name="楕円 96"/>
        <xdr:cNvSpPr/>
      </xdr:nvSpPr>
      <xdr:spPr>
        <a:xfrm>
          <a:off x="2476500" y="584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156301</xdr:rowOff>
    </xdr:from>
    <xdr:to>
      <xdr:col>15</xdr:col>
      <xdr:colOff>136525</xdr:colOff>
      <xdr:row>30</xdr:row>
      <xdr:rowOff>34199</xdr:rowOff>
    </xdr:to>
    <xdr:cxnSp macro="">
      <xdr:nvCxnSpPr>
        <xdr:cNvPr id="98" name="直線コネクタ 97"/>
        <xdr:cNvCxnSpPr/>
      </xdr:nvCxnSpPr>
      <xdr:spPr>
        <a:xfrm>
          <a:off x="2527300" y="5899876"/>
          <a:ext cx="7620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65405</xdr:rowOff>
    </xdr:from>
    <xdr:to>
      <xdr:col>7</xdr:col>
      <xdr:colOff>187325</xdr:colOff>
      <xdr:row>29</xdr:row>
      <xdr:rowOff>167005</xdr:rowOff>
    </xdr:to>
    <xdr:sp macro="" textlink="">
      <xdr:nvSpPr>
        <xdr:cNvPr id="99" name="楕円 98"/>
        <xdr:cNvSpPr/>
      </xdr:nvSpPr>
      <xdr:spPr>
        <a:xfrm>
          <a:off x="1714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116205</xdr:rowOff>
    </xdr:from>
    <xdr:to>
      <xdr:col>11</xdr:col>
      <xdr:colOff>136525</xdr:colOff>
      <xdr:row>29</xdr:row>
      <xdr:rowOff>156301</xdr:rowOff>
    </xdr:to>
    <xdr:cxnSp macro="">
      <xdr:nvCxnSpPr>
        <xdr:cNvPr id="100" name="直線コネクタ 99"/>
        <xdr:cNvCxnSpPr/>
      </xdr:nvCxnSpPr>
      <xdr:spPr>
        <a:xfrm>
          <a:off x="1765300" y="5859780"/>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89189</xdr:rowOff>
    </xdr:from>
    <xdr:ext cx="405111" cy="259045"/>
    <xdr:sp macro="" textlink="">
      <xdr:nvSpPr>
        <xdr:cNvPr id="101" name="n_1aveValue有形固定資産減価償却率"/>
        <xdr:cNvSpPr txBox="1"/>
      </xdr:nvSpPr>
      <xdr:spPr>
        <a:xfrm>
          <a:off x="3836044" y="5661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33672</xdr:rowOff>
    </xdr:from>
    <xdr:ext cx="405111" cy="259045"/>
    <xdr:sp macro="" textlink="">
      <xdr:nvSpPr>
        <xdr:cNvPr id="102" name="n_2aveValue有形固定資産減価償却率"/>
        <xdr:cNvSpPr txBox="1"/>
      </xdr:nvSpPr>
      <xdr:spPr>
        <a:xfrm>
          <a:off x="30867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27503</xdr:rowOff>
    </xdr:from>
    <xdr:ext cx="405111" cy="259045"/>
    <xdr:sp macro="" textlink="">
      <xdr:nvSpPr>
        <xdr:cNvPr id="103" name="n_3aveValue有形固定資産減価償却率"/>
        <xdr:cNvSpPr txBox="1"/>
      </xdr:nvSpPr>
      <xdr:spPr>
        <a:xfrm>
          <a:off x="2324744" y="5599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161942</xdr:rowOff>
    </xdr:from>
    <xdr:ext cx="405111" cy="259045"/>
    <xdr:sp macro="" textlink="">
      <xdr:nvSpPr>
        <xdr:cNvPr id="104" name="n_4aveValue有形固定資産減価償却率"/>
        <xdr:cNvSpPr txBox="1"/>
      </xdr:nvSpPr>
      <xdr:spPr>
        <a:xfrm>
          <a:off x="1562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119306</xdr:rowOff>
    </xdr:from>
    <xdr:ext cx="405111" cy="259045"/>
    <xdr:sp macro="" textlink="">
      <xdr:nvSpPr>
        <xdr:cNvPr id="105" name="n_1mainValue有形固定資産減価償却率"/>
        <xdr:cNvSpPr txBox="1"/>
      </xdr:nvSpPr>
      <xdr:spPr>
        <a:xfrm>
          <a:off x="3836044" y="603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76126</xdr:rowOff>
    </xdr:from>
    <xdr:ext cx="405111" cy="259045"/>
    <xdr:sp macro="" textlink="">
      <xdr:nvSpPr>
        <xdr:cNvPr id="106" name="n_2mainValue有形固定資産減価償却率"/>
        <xdr:cNvSpPr txBox="1"/>
      </xdr:nvSpPr>
      <xdr:spPr>
        <a:xfrm>
          <a:off x="3086744" y="5991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26778</xdr:rowOff>
    </xdr:from>
    <xdr:ext cx="405111" cy="259045"/>
    <xdr:sp macro="" textlink="">
      <xdr:nvSpPr>
        <xdr:cNvPr id="107" name="n_3mainValue有形固定資産減価償却率"/>
        <xdr:cNvSpPr txBox="1"/>
      </xdr:nvSpPr>
      <xdr:spPr>
        <a:xfrm>
          <a:off x="2324744" y="5941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158132</xdr:rowOff>
    </xdr:from>
    <xdr:ext cx="405111" cy="259045"/>
    <xdr:sp macro="" textlink="">
      <xdr:nvSpPr>
        <xdr:cNvPr id="108" name="n_4mainValue有形固定資産減価償却率"/>
        <xdr:cNvSpPr txBox="1"/>
      </xdr:nvSpPr>
      <xdr:spPr>
        <a:xfrm>
          <a:off x="1562744"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[ 273.0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債務償還比率は類似団体平均を下回っており、主な要因としては、公営企業に係る負担見込額が減少していること、充当可能財源が増加していることである。引き続き、適正な負担等の見直しや市債の発行を行い、持続可能な財政運営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34" name="テキスト ボックス 133"/>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6" name="テキスト ボックス 135"/>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67056</xdr:rowOff>
    </xdr:from>
    <xdr:to>
      <xdr:col>76</xdr:col>
      <xdr:colOff>21589</xdr:colOff>
      <xdr:row>34</xdr:row>
      <xdr:rowOff>21082</xdr:rowOff>
    </xdr:to>
    <xdr:cxnSp macro="">
      <xdr:nvCxnSpPr>
        <xdr:cNvPr id="138" name="直線コネクタ 137"/>
        <xdr:cNvCxnSpPr/>
      </xdr:nvCxnSpPr>
      <xdr:spPr>
        <a:xfrm flipV="1">
          <a:off x="14793595" y="5296281"/>
          <a:ext cx="1269" cy="1325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24909</xdr:rowOff>
    </xdr:from>
    <xdr:ext cx="469744" cy="259045"/>
    <xdr:sp macro="" textlink="">
      <xdr:nvSpPr>
        <xdr:cNvPr id="139" name="債務償還比率最小値テキスト"/>
        <xdr:cNvSpPr txBox="1"/>
      </xdr:nvSpPr>
      <xdr:spPr>
        <a:xfrm>
          <a:off x="14846300" y="6625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21082</xdr:rowOff>
    </xdr:from>
    <xdr:to>
      <xdr:col>76</xdr:col>
      <xdr:colOff>111125</xdr:colOff>
      <xdr:row>34</xdr:row>
      <xdr:rowOff>21082</xdr:rowOff>
    </xdr:to>
    <xdr:cxnSp macro="">
      <xdr:nvCxnSpPr>
        <xdr:cNvPr id="140" name="直線コネクタ 139"/>
        <xdr:cNvCxnSpPr/>
      </xdr:nvCxnSpPr>
      <xdr:spPr>
        <a:xfrm>
          <a:off x="14706600" y="662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13733</xdr:rowOff>
    </xdr:from>
    <xdr:ext cx="469744" cy="259045"/>
    <xdr:sp macro="" textlink="">
      <xdr:nvSpPr>
        <xdr:cNvPr id="141" name="債務償還比率最大値テキスト"/>
        <xdr:cNvSpPr txBox="1"/>
      </xdr:nvSpPr>
      <xdr:spPr>
        <a:xfrm>
          <a:off x="14846300" y="5071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67056</xdr:rowOff>
    </xdr:from>
    <xdr:to>
      <xdr:col>76</xdr:col>
      <xdr:colOff>111125</xdr:colOff>
      <xdr:row>26</xdr:row>
      <xdr:rowOff>67056</xdr:rowOff>
    </xdr:to>
    <xdr:cxnSp macro="">
      <xdr:nvCxnSpPr>
        <xdr:cNvPr id="142" name="直線コネクタ 141"/>
        <xdr:cNvCxnSpPr/>
      </xdr:nvCxnSpPr>
      <xdr:spPr>
        <a:xfrm>
          <a:off x="14706600" y="529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61104</xdr:rowOff>
    </xdr:from>
    <xdr:ext cx="469744" cy="259045"/>
    <xdr:sp macro="" textlink="">
      <xdr:nvSpPr>
        <xdr:cNvPr id="143" name="債務償還比率平均値テキスト"/>
        <xdr:cNvSpPr txBox="1"/>
      </xdr:nvSpPr>
      <xdr:spPr>
        <a:xfrm>
          <a:off x="14846300" y="5804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82677</xdr:rowOff>
    </xdr:from>
    <xdr:to>
      <xdr:col>76</xdr:col>
      <xdr:colOff>73025</xdr:colOff>
      <xdr:row>30</xdr:row>
      <xdr:rowOff>12827</xdr:rowOff>
    </xdr:to>
    <xdr:sp macro="" textlink="">
      <xdr:nvSpPr>
        <xdr:cNvPr id="144" name="フローチャート: 判断 143"/>
        <xdr:cNvSpPr/>
      </xdr:nvSpPr>
      <xdr:spPr>
        <a:xfrm>
          <a:off x="147447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155554</xdr:rowOff>
    </xdr:from>
    <xdr:to>
      <xdr:col>72</xdr:col>
      <xdr:colOff>123825</xdr:colOff>
      <xdr:row>31</xdr:row>
      <xdr:rowOff>85704</xdr:rowOff>
    </xdr:to>
    <xdr:sp macro="" textlink="">
      <xdr:nvSpPr>
        <xdr:cNvPr id="145" name="フローチャート: 判断 144"/>
        <xdr:cNvSpPr/>
      </xdr:nvSpPr>
      <xdr:spPr>
        <a:xfrm>
          <a:off x="14033500" y="607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91154</xdr:rowOff>
    </xdr:from>
    <xdr:to>
      <xdr:col>68</xdr:col>
      <xdr:colOff>123825</xdr:colOff>
      <xdr:row>32</xdr:row>
      <xdr:rowOff>21304</xdr:rowOff>
    </xdr:to>
    <xdr:sp macro="" textlink="">
      <xdr:nvSpPr>
        <xdr:cNvPr id="146" name="フローチャート: 判断 145"/>
        <xdr:cNvSpPr/>
      </xdr:nvSpPr>
      <xdr:spPr>
        <a:xfrm>
          <a:off x="13271500" y="617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85577</xdr:rowOff>
    </xdr:from>
    <xdr:to>
      <xdr:col>64</xdr:col>
      <xdr:colOff>123825</xdr:colOff>
      <xdr:row>32</xdr:row>
      <xdr:rowOff>15727</xdr:rowOff>
    </xdr:to>
    <xdr:sp macro="" textlink="">
      <xdr:nvSpPr>
        <xdr:cNvPr id="147" name="フローチャート: 判断 146"/>
        <xdr:cNvSpPr/>
      </xdr:nvSpPr>
      <xdr:spPr>
        <a:xfrm>
          <a:off x="12509500" y="617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94213</xdr:rowOff>
    </xdr:from>
    <xdr:to>
      <xdr:col>60</xdr:col>
      <xdr:colOff>123825</xdr:colOff>
      <xdr:row>32</xdr:row>
      <xdr:rowOff>24363</xdr:rowOff>
    </xdr:to>
    <xdr:sp macro="" textlink="">
      <xdr:nvSpPr>
        <xdr:cNvPr id="148" name="フローチャート: 判断 147"/>
        <xdr:cNvSpPr/>
      </xdr:nvSpPr>
      <xdr:spPr>
        <a:xfrm>
          <a:off x="11747500" y="618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9" name="テキスト ボックス 14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0" name="テキスト ボックス 14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1" name="テキスト ボックス 15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2" name="テキスト ボックス 15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3" name="テキスト ボックス 15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164147</xdr:rowOff>
    </xdr:from>
    <xdr:to>
      <xdr:col>76</xdr:col>
      <xdr:colOff>73025</xdr:colOff>
      <xdr:row>27</xdr:row>
      <xdr:rowOff>94297</xdr:rowOff>
    </xdr:to>
    <xdr:sp macro="" textlink="">
      <xdr:nvSpPr>
        <xdr:cNvPr id="154" name="楕円 153"/>
        <xdr:cNvSpPr/>
      </xdr:nvSpPr>
      <xdr:spPr>
        <a:xfrm>
          <a:off x="14744700" y="539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15574</xdr:rowOff>
    </xdr:from>
    <xdr:ext cx="469744" cy="259045"/>
    <xdr:sp macro="" textlink="">
      <xdr:nvSpPr>
        <xdr:cNvPr id="155" name="債務償還比率該当値テキスト"/>
        <xdr:cNvSpPr txBox="1"/>
      </xdr:nvSpPr>
      <xdr:spPr>
        <a:xfrm>
          <a:off x="14846300" y="5244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159491</xdr:rowOff>
    </xdr:from>
    <xdr:to>
      <xdr:col>72</xdr:col>
      <xdr:colOff>123825</xdr:colOff>
      <xdr:row>29</xdr:row>
      <xdr:rowOff>89641</xdr:rowOff>
    </xdr:to>
    <xdr:sp macro="" textlink="">
      <xdr:nvSpPr>
        <xdr:cNvPr id="156" name="楕円 155"/>
        <xdr:cNvSpPr/>
      </xdr:nvSpPr>
      <xdr:spPr>
        <a:xfrm>
          <a:off x="14033500" y="573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43497</xdr:rowOff>
    </xdr:from>
    <xdr:to>
      <xdr:col>76</xdr:col>
      <xdr:colOff>22225</xdr:colOff>
      <xdr:row>29</xdr:row>
      <xdr:rowOff>38841</xdr:rowOff>
    </xdr:to>
    <xdr:cxnSp macro="">
      <xdr:nvCxnSpPr>
        <xdr:cNvPr id="157" name="直線コネクタ 156"/>
        <xdr:cNvCxnSpPr/>
      </xdr:nvCxnSpPr>
      <xdr:spPr>
        <a:xfrm flipV="1">
          <a:off x="14084300" y="5444172"/>
          <a:ext cx="711200" cy="33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119020</xdr:rowOff>
    </xdr:from>
    <xdr:to>
      <xdr:col>68</xdr:col>
      <xdr:colOff>123825</xdr:colOff>
      <xdr:row>30</xdr:row>
      <xdr:rowOff>49170</xdr:rowOff>
    </xdr:to>
    <xdr:sp macro="" textlink="">
      <xdr:nvSpPr>
        <xdr:cNvPr id="158" name="楕円 157"/>
        <xdr:cNvSpPr/>
      </xdr:nvSpPr>
      <xdr:spPr>
        <a:xfrm>
          <a:off x="13271500" y="586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38841</xdr:rowOff>
    </xdr:from>
    <xdr:to>
      <xdr:col>72</xdr:col>
      <xdr:colOff>73025</xdr:colOff>
      <xdr:row>29</xdr:row>
      <xdr:rowOff>169820</xdr:rowOff>
    </xdr:to>
    <xdr:cxnSp macro="">
      <xdr:nvCxnSpPr>
        <xdr:cNvPr id="159" name="直線コネクタ 158"/>
        <xdr:cNvCxnSpPr/>
      </xdr:nvCxnSpPr>
      <xdr:spPr>
        <a:xfrm flipV="1">
          <a:off x="13322300" y="5782416"/>
          <a:ext cx="762000" cy="13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64696</xdr:rowOff>
    </xdr:from>
    <xdr:to>
      <xdr:col>64</xdr:col>
      <xdr:colOff>123825</xdr:colOff>
      <xdr:row>30</xdr:row>
      <xdr:rowOff>166296</xdr:rowOff>
    </xdr:to>
    <xdr:sp macro="" textlink="">
      <xdr:nvSpPr>
        <xdr:cNvPr id="160" name="楕円 159"/>
        <xdr:cNvSpPr/>
      </xdr:nvSpPr>
      <xdr:spPr>
        <a:xfrm>
          <a:off x="12509500" y="597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169820</xdr:rowOff>
    </xdr:from>
    <xdr:to>
      <xdr:col>68</xdr:col>
      <xdr:colOff>73025</xdr:colOff>
      <xdr:row>30</xdr:row>
      <xdr:rowOff>115496</xdr:rowOff>
    </xdr:to>
    <xdr:cxnSp macro="">
      <xdr:nvCxnSpPr>
        <xdr:cNvPr id="161" name="直線コネクタ 160"/>
        <xdr:cNvCxnSpPr/>
      </xdr:nvCxnSpPr>
      <xdr:spPr>
        <a:xfrm flipV="1">
          <a:off x="12560300" y="5913395"/>
          <a:ext cx="762000" cy="1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16489</xdr:rowOff>
    </xdr:from>
    <xdr:to>
      <xdr:col>60</xdr:col>
      <xdr:colOff>123825</xdr:colOff>
      <xdr:row>31</xdr:row>
      <xdr:rowOff>118089</xdr:rowOff>
    </xdr:to>
    <xdr:sp macro="" textlink="">
      <xdr:nvSpPr>
        <xdr:cNvPr id="162" name="楕円 161"/>
        <xdr:cNvSpPr/>
      </xdr:nvSpPr>
      <xdr:spPr>
        <a:xfrm>
          <a:off x="11747500" y="610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115496</xdr:rowOff>
    </xdr:from>
    <xdr:to>
      <xdr:col>64</xdr:col>
      <xdr:colOff>73025</xdr:colOff>
      <xdr:row>31</xdr:row>
      <xdr:rowOff>67289</xdr:rowOff>
    </xdr:to>
    <xdr:cxnSp macro="">
      <xdr:nvCxnSpPr>
        <xdr:cNvPr id="163" name="直線コネクタ 162"/>
        <xdr:cNvCxnSpPr/>
      </xdr:nvCxnSpPr>
      <xdr:spPr>
        <a:xfrm flipV="1">
          <a:off x="11798300" y="6030521"/>
          <a:ext cx="762000" cy="12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76831</xdr:rowOff>
    </xdr:from>
    <xdr:ext cx="469744" cy="259045"/>
    <xdr:sp macro="" textlink="">
      <xdr:nvSpPr>
        <xdr:cNvPr id="164" name="n_1aveValue債務償還比率"/>
        <xdr:cNvSpPr txBox="1"/>
      </xdr:nvSpPr>
      <xdr:spPr>
        <a:xfrm>
          <a:off x="13836727" y="6163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12431</xdr:rowOff>
    </xdr:from>
    <xdr:ext cx="469744" cy="259045"/>
    <xdr:sp macro="" textlink="">
      <xdr:nvSpPr>
        <xdr:cNvPr id="165" name="n_2aveValue債務償還比率"/>
        <xdr:cNvSpPr txBox="1"/>
      </xdr:nvSpPr>
      <xdr:spPr>
        <a:xfrm>
          <a:off x="13087427" y="627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6854</xdr:rowOff>
    </xdr:from>
    <xdr:ext cx="469744" cy="259045"/>
    <xdr:sp macro="" textlink="">
      <xdr:nvSpPr>
        <xdr:cNvPr id="166" name="n_3aveValue債務償還比率"/>
        <xdr:cNvSpPr txBox="1"/>
      </xdr:nvSpPr>
      <xdr:spPr>
        <a:xfrm>
          <a:off x="12325427" y="6264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15490</xdr:rowOff>
    </xdr:from>
    <xdr:ext cx="469744" cy="259045"/>
    <xdr:sp macro="" textlink="">
      <xdr:nvSpPr>
        <xdr:cNvPr id="167" name="n_4aveValue債務償還比率"/>
        <xdr:cNvSpPr txBox="1"/>
      </xdr:nvSpPr>
      <xdr:spPr>
        <a:xfrm>
          <a:off x="11563427" y="627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106168</xdr:rowOff>
    </xdr:from>
    <xdr:ext cx="469744" cy="259045"/>
    <xdr:sp macro="" textlink="">
      <xdr:nvSpPr>
        <xdr:cNvPr id="168" name="n_1mainValue債務償還比率"/>
        <xdr:cNvSpPr txBox="1"/>
      </xdr:nvSpPr>
      <xdr:spPr>
        <a:xfrm>
          <a:off x="13836727" y="5506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65697</xdr:rowOff>
    </xdr:from>
    <xdr:ext cx="469744" cy="259045"/>
    <xdr:sp macro="" textlink="">
      <xdr:nvSpPr>
        <xdr:cNvPr id="169" name="n_2mainValue債務償還比率"/>
        <xdr:cNvSpPr txBox="1"/>
      </xdr:nvSpPr>
      <xdr:spPr>
        <a:xfrm>
          <a:off x="13087427" y="5637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11373</xdr:rowOff>
    </xdr:from>
    <xdr:ext cx="469744" cy="259045"/>
    <xdr:sp macro="" textlink="">
      <xdr:nvSpPr>
        <xdr:cNvPr id="170" name="n_3mainValue債務償還比率"/>
        <xdr:cNvSpPr txBox="1"/>
      </xdr:nvSpPr>
      <xdr:spPr>
        <a:xfrm>
          <a:off x="12325427" y="5754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134616</xdr:rowOff>
    </xdr:from>
    <xdr:ext cx="469744" cy="259045"/>
    <xdr:sp macro="" textlink="">
      <xdr:nvSpPr>
        <xdr:cNvPr id="171" name="n_4mainValue債務償還比率"/>
        <xdr:cNvSpPr txBox="1"/>
      </xdr:nvSpPr>
      <xdr:spPr>
        <a:xfrm>
          <a:off x="11563427" y="587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2" name="正方形/長方形 17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3" name="正方形/長方形 17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4" name="テキスト ボックス 17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5" name="テキスト ボックス 17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6" name="テキスト ボックス 17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7" name="テキスト ボックス 17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131445</xdr:rowOff>
    </xdr:to>
    <xdr:cxnSp macro="">
      <xdr:nvCxnSpPr>
        <xdr:cNvPr id="57" name="直線コネクタ 56"/>
        <xdr:cNvCxnSpPr/>
      </xdr:nvCxnSpPr>
      <xdr:spPr>
        <a:xfrm flipV="1">
          <a:off x="4634865" y="570166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xdr:cNvSpPr txBox="1"/>
      </xdr:nvSpPr>
      <xdr:spPr>
        <a:xfrm>
          <a:off x="467360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xdr:cNvCxnSpPr/>
      </xdr:nvCxnSpPr>
      <xdr:spPr>
        <a:xfrm>
          <a:off x="4546600" y="716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xdr:cNvSpPr txBox="1"/>
      </xdr:nvSpPr>
      <xdr:spPr>
        <a:xfrm>
          <a:off x="4673600" y="5476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xdr:cNvCxnSpPr/>
      </xdr:nvCxnSpPr>
      <xdr:spPr>
        <a:xfrm>
          <a:off x="4546600" y="570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xdr:cNvSpPr txBox="1"/>
      </xdr:nvSpPr>
      <xdr:spPr>
        <a:xfrm>
          <a:off x="4673600" y="650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xdr:cNvSpPr/>
      </xdr:nvSpPr>
      <xdr:spPr>
        <a:xfrm>
          <a:off x="45847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120650</xdr:rowOff>
    </xdr:from>
    <xdr:to>
      <xdr:col>20</xdr:col>
      <xdr:colOff>38100</xdr:colOff>
      <xdr:row>38</xdr:row>
      <xdr:rowOff>50800</xdr:rowOff>
    </xdr:to>
    <xdr:sp macro="" textlink="">
      <xdr:nvSpPr>
        <xdr:cNvPr id="64" name="フローチャート: 判断 63"/>
        <xdr:cNvSpPr/>
      </xdr:nvSpPr>
      <xdr:spPr>
        <a:xfrm>
          <a:off x="3746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88265</xdr:rowOff>
    </xdr:from>
    <xdr:to>
      <xdr:col>15</xdr:col>
      <xdr:colOff>101600</xdr:colOff>
      <xdr:row>38</xdr:row>
      <xdr:rowOff>18415</xdr:rowOff>
    </xdr:to>
    <xdr:sp macro="" textlink="">
      <xdr:nvSpPr>
        <xdr:cNvPr id="65" name="フローチャート: 判断 64"/>
        <xdr:cNvSpPr/>
      </xdr:nvSpPr>
      <xdr:spPr>
        <a:xfrm>
          <a:off x="2857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67310</xdr:rowOff>
    </xdr:from>
    <xdr:to>
      <xdr:col>10</xdr:col>
      <xdr:colOff>165100</xdr:colOff>
      <xdr:row>37</xdr:row>
      <xdr:rowOff>168910</xdr:rowOff>
    </xdr:to>
    <xdr:sp macro="" textlink="">
      <xdr:nvSpPr>
        <xdr:cNvPr id="66" name="フローチャート: 判断 65"/>
        <xdr:cNvSpPr/>
      </xdr:nvSpPr>
      <xdr:spPr>
        <a:xfrm>
          <a:off x="1968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42545</xdr:rowOff>
    </xdr:from>
    <xdr:to>
      <xdr:col>6</xdr:col>
      <xdr:colOff>38100</xdr:colOff>
      <xdr:row>37</xdr:row>
      <xdr:rowOff>144145</xdr:rowOff>
    </xdr:to>
    <xdr:sp macro="" textlink="">
      <xdr:nvSpPr>
        <xdr:cNvPr id="67" name="フローチャート: 判断 66"/>
        <xdr:cNvSpPr/>
      </xdr:nvSpPr>
      <xdr:spPr>
        <a:xfrm>
          <a:off x="1079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73" name="楕円 72"/>
        <xdr:cNvSpPr/>
      </xdr:nvSpPr>
      <xdr:spPr>
        <a:xfrm>
          <a:off x="45847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25417</xdr:rowOff>
    </xdr:from>
    <xdr:ext cx="405111" cy="259045"/>
    <xdr:sp macro="" textlink="">
      <xdr:nvSpPr>
        <xdr:cNvPr id="74" name="【道路】&#10;有形固定資産減価償却率該当値テキスト"/>
        <xdr:cNvSpPr txBox="1"/>
      </xdr:nvSpPr>
      <xdr:spPr>
        <a:xfrm>
          <a:off x="4673600"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57785</xdr:rowOff>
    </xdr:from>
    <xdr:to>
      <xdr:col>20</xdr:col>
      <xdr:colOff>38100</xdr:colOff>
      <xdr:row>38</xdr:row>
      <xdr:rowOff>159385</xdr:rowOff>
    </xdr:to>
    <xdr:sp macro="" textlink="">
      <xdr:nvSpPr>
        <xdr:cNvPr id="75" name="楕円 74"/>
        <xdr:cNvSpPr/>
      </xdr:nvSpPr>
      <xdr:spPr>
        <a:xfrm>
          <a:off x="3746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53340</xdr:rowOff>
    </xdr:from>
    <xdr:to>
      <xdr:col>24</xdr:col>
      <xdr:colOff>63500</xdr:colOff>
      <xdr:row>38</xdr:row>
      <xdr:rowOff>108585</xdr:rowOff>
    </xdr:to>
    <xdr:cxnSp macro="">
      <xdr:nvCxnSpPr>
        <xdr:cNvPr id="76" name="直線コネクタ 75"/>
        <xdr:cNvCxnSpPr/>
      </xdr:nvCxnSpPr>
      <xdr:spPr>
        <a:xfrm flipV="1">
          <a:off x="3797300" y="656844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21590</xdr:rowOff>
    </xdr:from>
    <xdr:to>
      <xdr:col>15</xdr:col>
      <xdr:colOff>101600</xdr:colOff>
      <xdr:row>38</xdr:row>
      <xdr:rowOff>123190</xdr:rowOff>
    </xdr:to>
    <xdr:sp macro="" textlink="">
      <xdr:nvSpPr>
        <xdr:cNvPr id="77" name="楕円 76"/>
        <xdr:cNvSpPr/>
      </xdr:nvSpPr>
      <xdr:spPr>
        <a:xfrm>
          <a:off x="2857500" y="653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72390</xdr:rowOff>
    </xdr:from>
    <xdr:to>
      <xdr:col>19</xdr:col>
      <xdr:colOff>177800</xdr:colOff>
      <xdr:row>38</xdr:row>
      <xdr:rowOff>108585</xdr:rowOff>
    </xdr:to>
    <xdr:cxnSp macro="">
      <xdr:nvCxnSpPr>
        <xdr:cNvPr id="78" name="直線コネクタ 77"/>
        <xdr:cNvCxnSpPr/>
      </xdr:nvCxnSpPr>
      <xdr:spPr>
        <a:xfrm>
          <a:off x="2908300" y="658749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156845</xdr:rowOff>
    </xdr:from>
    <xdr:to>
      <xdr:col>10</xdr:col>
      <xdr:colOff>165100</xdr:colOff>
      <xdr:row>38</xdr:row>
      <xdr:rowOff>86995</xdr:rowOff>
    </xdr:to>
    <xdr:sp macro="" textlink="">
      <xdr:nvSpPr>
        <xdr:cNvPr id="79" name="楕円 78"/>
        <xdr:cNvSpPr/>
      </xdr:nvSpPr>
      <xdr:spPr>
        <a:xfrm>
          <a:off x="1968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36195</xdr:rowOff>
    </xdr:from>
    <xdr:to>
      <xdr:col>15</xdr:col>
      <xdr:colOff>50800</xdr:colOff>
      <xdr:row>38</xdr:row>
      <xdr:rowOff>72390</xdr:rowOff>
    </xdr:to>
    <xdr:cxnSp macro="">
      <xdr:nvCxnSpPr>
        <xdr:cNvPr id="80" name="直線コネクタ 79"/>
        <xdr:cNvCxnSpPr/>
      </xdr:nvCxnSpPr>
      <xdr:spPr>
        <a:xfrm>
          <a:off x="2019300" y="65512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118745</xdr:rowOff>
    </xdr:from>
    <xdr:to>
      <xdr:col>6</xdr:col>
      <xdr:colOff>38100</xdr:colOff>
      <xdr:row>38</xdr:row>
      <xdr:rowOff>48895</xdr:rowOff>
    </xdr:to>
    <xdr:sp macro="" textlink="">
      <xdr:nvSpPr>
        <xdr:cNvPr id="81" name="楕円 80"/>
        <xdr:cNvSpPr/>
      </xdr:nvSpPr>
      <xdr:spPr>
        <a:xfrm>
          <a:off x="1079500" y="64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169545</xdr:rowOff>
    </xdr:from>
    <xdr:to>
      <xdr:col>10</xdr:col>
      <xdr:colOff>114300</xdr:colOff>
      <xdr:row>38</xdr:row>
      <xdr:rowOff>36195</xdr:rowOff>
    </xdr:to>
    <xdr:cxnSp macro="">
      <xdr:nvCxnSpPr>
        <xdr:cNvPr id="82" name="直線コネクタ 81"/>
        <xdr:cNvCxnSpPr/>
      </xdr:nvCxnSpPr>
      <xdr:spPr>
        <a:xfrm>
          <a:off x="1130300" y="65131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67327</xdr:rowOff>
    </xdr:from>
    <xdr:ext cx="405111" cy="259045"/>
    <xdr:sp macro="" textlink="">
      <xdr:nvSpPr>
        <xdr:cNvPr id="83" name="n_1aveValue【道路】&#10;有形固定資産減価償却率"/>
        <xdr:cNvSpPr txBox="1"/>
      </xdr:nvSpPr>
      <xdr:spPr>
        <a:xfrm>
          <a:off x="35820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34942</xdr:rowOff>
    </xdr:from>
    <xdr:ext cx="405111" cy="259045"/>
    <xdr:sp macro="" textlink="">
      <xdr:nvSpPr>
        <xdr:cNvPr id="84" name="n_2aveValue【道路】&#10;有形固定資産減価償却率"/>
        <xdr:cNvSpPr txBox="1"/>
      </xdr:nvSpPr>
      <xdr:spPr>
        <a:xfrm>
          <a:off x="2705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13987</xdr:rowOff>
    </xdr:from>
    <xdr:ext cx="405111" cy="259045"/>
    <xdr:sp macro="" textlink="">
      <xdr:nvSpPr>
        <xdr:cNvPr id="85" name="n_3aveValue【道路】&#10;有形固定資産減価償却率"/>
        <xdr:cNvSpPr txBox="1"/>
      </xdr:nvSpPr>
      <xdr:spPr>
        <a:xfrm>
          <a:off x="18167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160672</xdr:rowOff>
    </xdr:from>
    <xdr:ext cx="405111" cy="259045"/>
    <xdr:sp macro="" textlink="">
      <xdr:nvSpPr>
        <xdr:cNvPr id="86" name="n_4aveValue【道路】&#10;有形固定資産減価償却率"/>
        <xdr:cNvSpPr txBox="1"/>
      </xdr:nvSpPr>
      <xdr:spPr>
        <a:xfrm>
          <a:off x="927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150512</xdr:rowOff>
    </xdr:from>
    <xdr:ext cx="405111" cy="259045"/>
    <xdr:sp macro="" textlink="">
      <xdr:nvSpPr>
        <xdr:cNvPr id="87" name="n_1mainValue【道路】&#10;有形固定資産減価償却率"/>
        <xdr:cNvSpPr txBox="1"/>
      </xdr:nvSpPr>
      <xdr:spPr>
        <a:xfrm>
          <a:off x="35820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114317</xdr:rowOff>
    </xdr:from>
    <xdr:ext cx="405111" cy="259045"/>
    <xdr:sp macro="" textlink="">
      <xdr:nvSpPr>
        <xdr:cNvPr id="88" name="n_2mainValue【道路】&#10;有形固定資産減価償却率"/>
        <xdr:cNvSpPr txBox="1"/>
      </xdr:nvSpPr>
      <xdr:spPr>
        <a:xfrm>
          <a:off x="27057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78122</xdr:rowOff>
    </xdr:from>
    <xdr:ext cx="405111" cy="259045"/>
    <xdr:sp macro="" textlink="">
      <xdr:nvSpPr>
        <xdr:cNvPr id="89" name="n_3mainValue【道路】&#10;有形固定資産減価償却率"/>
        <xdr:cNvSpPr txBox="1"/>
      </xdr:nvSpPr>
      <xdr:spPr>
        <a:xfrm>
          <a:off x="1816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40022</xdr:rowOff>
    </xdr:from>
    <xdr:ext cx="405111" cy="259045"/>
    <xdr:sp macro="" textlink="">
      <xdr:nvSpPr>
        <xdr:cNvPr id="90" name="n_4mainValue【道路】&#10;有形固定資産減価償却率"/>
        <xdr:cNvSpPr txBox="1"/>
      </xdr:nvSpPr>
      <xdr:spPr>
        <a:xfrm>
          <a:off x="927744" y="655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135701</xdr:rowOff>
    </xdr:from>
    <xdr:to>
      <xdr:col>54</xdr:col>
      <xdr:colOff>189865</xdr:colOff>
      <xdr:row>41</xdr:row>
      <xdr:rowOff>128027</xdr:rowOff>
    </xdr:to>
    <xdr:cxnSp macro="">
      <xdr:nvCxnSpPr>
        <xdr:cNvPr id="116" name="直線コネクタ 115"/>
        <xdr:cNvCxnSpPr/>
      </xdr:nvCxnSpPr>
      <xdr:spPr>
        <a:xfrm flipV="1">
          <a:off x="10476865" y="5793551"/>
          <a:ext cx="0" cy="1363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131854</xdr:rowOff>
    </xdr:from>
    <xdr:ext cx="469744" cy="259045"/>
    <xdr:sp macro="" textlink="">
      <xdr:nvSpPr>
        <xdr:cNvPr id="117" name="【道路】&#10;一人当たり延長最小値テキスト"/>
        <xdr:cNvSpPr txBox="1"/>
      </xdr:nvSpPr>
      <xdr:spPr>
        <a:xfrm>
          <a:off x="10515600" y="716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128027</xdr:rowOff>
    </xdr:from>
    <xdr:to>
      <xdr:col>55</xdr:col>
      <xdr:colOff>88900</xdr:colOff>
      <xdr:row>41</xdr:row>
      <xdr:rowOff>128027</xdr:rowOff>
    </xdr:to>
    <xdr:cxnSp macro="">
      <xdr:nvCxnSpPr>
        <xdr:cNvPr id="118" name="直線コネクタ 117"/>
        <xdr:cNvCxnSpPr/>
      </xdr:nvCxnSpPr>
      <xdr:spPr>
        <a:xfrm>
          <a:off x="10388600" y="7157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82378</xdr:rowOff>
    </xdr:from>
    <xdr:ext cx="534377" cy="259045"/>
    <xdr:sp macro="" textlink="">
      <xdr:nvSpPr>
        <xdr:cNvPr id="119" name="【道路】&#10;一人当たり延長最大値テキスト"/>
        <xdr:cNvSpPr txBox="1"/>
      </xdr:nvSpPr>
      <xdr:spPr>
        <a:xfrm>
          <a:off x="10515600" y="556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135701</xdr:rowOff>
    </xdr:from>
    <xdr:to>
      <xdr:col>55</xdr:col>
      <xdr:colOff>88900</xdr:colOff>
      <xdr:row>33</xdr:row>
      <xdr:rowOff>135701</xdr:rowOff>
    </xdr:to>
    <xdr:cxnSp macro="">
      <xdr:nvCxnSpPr>
        <xdr:cNvPr id="120" name="直線コネクタ 119"/>
        <xdr:cNvCxnSpPr/>
      </xdr:nvCxnSpPr>
      <xdr:spPr>
        <a:xfrm>
          <a:off x="10388600" y="5793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149644</xdr:rowOff>
    </xdr:from>
    <xdr:ext cx="534377" cy="259045"/>
    <xdr:sp macro="" textlink="">
      <xdr:nvSpPr>
        <xdr:cNvPr id="121" name="【道路】&#10;一人当たり延長平均値テキスト"/>
        <xdr:cNvSpPr txBox="1"/>
      </xdr:nvSpPr>
      <xdr:spPr>
        <a:xfrm>
          <a:off x="10515600" y="6493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126767</xdr:rowOff>
    </xdr:from>
    <xdr:to>
      <xdr:col>55</xdr:col>
      <xdr:colOff>50800</xdr:colOff>
      <xdr:row>39</xdr:row>
      <xdr:rowOff>56917</xdr:rowOff>
    </xdr:to>
    <xdr:sp macro="" textlink="">
      <xdr:nvSpPr>
        <xdr:cNvPr id="122" name="フローチャート: 判断 121"/>
        <xdr:cNvSpPr/>
      </xdr:nvSpPr>
      <xdr:spPr>
        <a:xfrm>
          <a:off x="10426700" y="66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156453</xdr:rowOff>
    </xdr:from>
    <xdr:to>
      <xdr:col>50</xdr:col>
      <xdr:colOff>165100</xdr:colOff>
      <xdr:row>39</xdr:row>
      <xdr:rowOff>86603</xdr:rowOff>
    </xdr:to>
    <xdr:sp macro="" textlink="">
      <xdr:nvSpPr>
        <xdr:cNvPr id="123" name="フローチャート: 判断 122"/>
        <xdr:cNvSpPr/>
      </xdr:nvSpPr>
      <xdr:spPr>
        <a:xfrm>
          <a:off x="9588500" y="667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18379</xdr:rowOff>
    </xdr:from>
    <xdr:to>
      <xdr:col>46</xdr:col>
      <xdr:colOff>38100</xdr:colOff>
      <xdr:row>39</xdr:row>
      <xdr:rowOff>119979</xdr:rowOff>
    </xdr:to>
    <xdr:sp macro="" textlink="">
      <xdr:nvSpPr>
        <xdr:cNvPr id="124" name="フローチャート: 判断 123"/>
        <xdr:cNvSpPr/>
      </xdr:nvSpPr>
      <xdr:spPr>
        <a:xfrm>
          <a:off x="8699500" y="670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30593</xdr:rowOff>
    </xdr:from>
    <xdr:to>
      <xdr:col>41</xdr:col>
      <xdr:colOff>101600</xdr:colOff>
      <xdr:row>39</xdr:row>
      <xdr:rowOff>132193</xdr:rowOff>
    </xdr:to>
    <xdr:sp macro="" textlink="">
      <xdr:nvSpPr>
        <xdr:cNvPr id="125" name="フローチャート: 判断 124"/>
        <xdr:cNvSpPr/>
      </xdr:nvSpPr>
      <xdr:spPr>
        <a:xfrm>
          <a:off x="7810500" y="671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25596</xdr:rowOff>
    </xdr:from>
    <xdr:to>
      <xdr:col>36</xdr:col>
      <xdr:colOff>165100</xdr:colOff>
      <xdr:row>39</xdr:row>
      <xdr:rowOff>127196</xdr:rowOff>
    </xdr:to>
    <xdr:sp macro="" textlink="">
      <xdr:nvSpPr>
        <xdr:cNvPr id="126" name="フローチャート: 判断 125"/>
        <xdr:cNvSpPr/>
      </xdr:nvSpPr>
      <xdr:spPr>
        <a:xfrm>
          <a:off x="6921500" y="671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19195</xdr:rowOff>
    </xdr:from>
    <xdr:to>
      <xdr:col>55</xdr:col>
      <xdr:colOff>50800</xdr:colOff>
      <xdr:row>39</xdr:row>
      <xdr:rowOff>120795</xdr:rowOff>
    </xdr:to>
    <xdr:sp macro="" textlink="">
      <xdr:nvSpPr>
        <xdr:cNvPr id="132" name="楕円 131"/>
        <xdr:cNvSpPr/>
      </xdr:nvSpPr>
      <xdr:spPr>
        <a:xfrm>
          <a:off x="10426700" y="67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169072</xdr:rowOff>
    </xdr:from>
    <xdr:ext cx="534377" cy="259045"/>
    <xdr:sp macro="" textlink="">
      <xdr:nvSpPr>
        <xdr:cNvPr id="133" name="【道路】&#10;一人当たり延長該当値テキスト"/>
        <xdr:cNvSpPr txBox="1"/>
      </xdr:nvSpPr>
      <xdr:spPr>
        <a:xfrm>
          <a:off x="10515600" y="668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28208</xdr:rowOff>
    </xdr:from>
    <xdr:to>
      <xdr:col>50</xdr:col>
      <xdr:colOff>165100</xdr:colOff>
      <xdr:row>39</xdr:row>
      <xdr:rowOff>129808</xdr:rowOff>
    </xdr:to>
    <xdr:sp macro="" textlink="">
      <xdr:nvSpPr>
        <xdr:cNvPr id="134" name="楕円 133"/>
        <xdr:cNvSpPr/>
      </xdr:nvSpPr>
      <xdr:spPr>
        <a:xfrm>
          <a:off x="9588500" y="671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69995</xdr:rowOff>
    </xdr:from>
    <xdr:to>
      <xdr:col>55</xdr:col>
      <xdr:colOff>0</xdr:colOff>
      <xdr:row>39</xdr:row>
      <xdr:rowOff>79008</xdr:rowOff>
    </xdr:to>
    <xdr:cxnSp macro="">
      <xdr:nvCxnSpPr>
        <xdr:cNvPr id="135" name="直線コネクタ 134"/>
        <xdr:cNvCxnSpPr/>
      </xdr:nvCxnSpPr>
      <xdr:spPr>
        <a:xfrm flipV="1">
          <a:off x="9639300" y="6756545"/>
          <a:ext cx="8382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38691</xdr:rowOff>
    </xdr:from>
    <xdr:to>
      <xdr:col>46</xdr:col>
      <xdr:colOff>38100</xdr:colOff>
      <xdr:row>39</xdr:row>
      <xdr:rowOff>140291</xdr:rowOff>
    </xdr:to>
    <xdr:sp macro="" textlink="">
      <xdr:nvSpPr>
        <xdr:cNvPr id="136" name="楕円 135"/>
        <xdr:cNvSpPr/>
      </xdr:nvSpPr>
      <xdr:spPr>
        <a:xfrm>
          <a:off x="8699500" y="672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79008</xdr:rowOff>
    </xdr:from>
    <xdr:to>
      <xdr:col>50</xdr:col>
      <xdr:colOff>114300</xdr:colOff>
      <xdr:row>39</xdr:row>
      <xdr:rowOff>89491</xdr:rowOff>
    </xdr:to>
    <xdr:cxnSp macro="">
      <xdr:nvCxnSpPr>
        <xdr:cNvPr id="137" name="直線コネクタ 136"/>
        <xdr:cNvCxnSpPr/>
      </xdr:nvCxnSpPr>
      <xdr:spPr>
        <a:xfrm flipV="1">
          <a:off x="8750300" y="6765558"/>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47705</xdr:rowOff>
    </xdr:from>
    <xdr:to>
      <xdr:col>41</xdr:col>
      <xdr:colOff>101600</xdr:colOff>
      <xdr:row>39</xdr:row>
      <xdr:rowOff>149305</xdr:rowOff>
    </xdr:to>
    <xdr:sp macro="" textlink="">
      <xdr:nvSpPr>
        <xdr:cNvPr id="138" name="楕円 137"/>
        <xdr:cNvSpPr/>
      </xdr:nvSpPr>
      <xdr:spPr>
        <a:xfrm>
          <a:off x="7810500" y="673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89491</xdr:rowOff>
    </xdr:from>
    <xdr:to>
      <xdr:col>45</xdr:col>
      <xdr:colOff>177800</xdr:colOff>
      <xdr:row>39</xdr:row>
      <xdr:rowOff>98505</xdr:rowOff>
    </xdr:to>
    <xdr:cxnSp macro="">
      <xdr:nvCxnSpPr>
        <xdr:cNvPr id="139" name="直線コネクタ 138"/>
        <xdr:cNvCxnSpPr/>
      </xdr:nvCxnSpPr>
      <xdr:spPr>
        <a:xfrm flipV="1">
          <a:off x="7861300" y="6776041"/>
          <a:ext cx="889000" cy="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54628</xdr:rowOff>
    </xdr:from>
    <xdr:to>
      <xdr:col>36</xdr:col>
      <xdr:colOff>165100</xdr:colOff>
      <xdr:row>39</xdr:row>
      <xdr:rowOff>156228</xdr:rowOff>
    </xdr:to>
    <xdr:sp macro="" textlink="">
      <xdr:nvSpPr>
        <xdr:cNvPr id="140" name="楕円 139"/>
        <xdr:cNvSpPr/>
      </xdr:nvSpPr>
      <xdr:spPr>
        <a:xfrm>
          <a:off x="6921500" y="674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98505</xdr:rowOff>
    </xdr:from>
    <xdr:to>
      <xdr:col>41</xdr:col>
      <xdr:colOff>50800</xdr:colOff>
      <xdr:row>39</xdr:row>
      <xdr:rowOff>105428</xdr:rowOff>
    </xdr:to>
    <xdr:cxnSp macro="">
      <xdr:nvCxnSpPr>
        <xdr:cNvPr id="141" name="直線コネクタ 140"/>
        <xdr:cNvCxnSpPr/>
      </xdr:nvCxnSpPr>
      <xdr:spPr>
        <a:xfrm flipV="1">
          <a:off x="6972300" y="6785055"/>
          <a:ext cx="889000" cy="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103130</xdr:rowOff>
    </xdr:from>
    <xdr:ext cx="534377" cy="259045"/>
    <xdr:sp macro="" textlink="">
      <xdr:nvSpPr>
        <xdr:cNvPr id="142" name="n_1aveValue【道路】&#10;一人当たり延長"/>
        <xdr:cNvSpPr txBox="1"/>
      </xdr:nvSpPr>
      <xdr:spPr>
        <a:xfrm>
          <a:off x="9359411" y="644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136506</xdr:rowOff>
    </xdr:from>
    <xdr:ext cx="534377" cy="259045"/>
    <xdr:sp macro="" textlink="">
      <xdr:nvSpPr>
        <xdr:cNvPr id="143" name="n_2aveValue【道路】&#10;一人当たり延長"/>
        <xdr:cNvSpPr txBox="1"/>
      </xdr:nvSpPr>
      <xdr:spPr>
        <a:xfrm>
          <a:off x="8483111" y="6480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148720</xdr:rowOff>
    </xdr:from>
    <xdr:ext cx="534377" cy="259045"/>
    <xdr:sp macro="" textlink="">
      <xdr:nvSpPr>
        <xdr:cNvPr id="144" name="n_3aveValue【道路】&#10;一人当たり延長"/>
        <xdr:cNvSpPr txBox="1"/>
      </xdr:nvSpPr>
      <xdr:spPr>
        <a:xfrm>
          <a:off x="7594111" y="649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143723</xdr:rowOff>
    </xdr:from>
    <xdr:ext cx="534377" cy="259045"/>
    <xdr:sp macro="" textlink="">
      <xdr:nvSpPr>
        <xdr:cNvPr id="145" name="n_4aveValue【道路】&#10;一人当たり延長"/>
        <xdr:cNvSpPr txBox="1"/>
      </xdr:nvSpPr>
      <xdr:spPr>
        <a:xfrm>
          <a:off x="6705111" y="648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120935</xdr:rowOff>
    </xdr:from>
    <xdr:ext cx="534377" cy="259045"/>
    <xdr:sp macro="" textlink="">
      <xdr:nvSpPr>
        <xdr:cNvPr id="146" name="n_1mainValue【道路】&#10;一人当たり延長"/>
        <xdr:cNvSpPr txBox="1"/>
      </xdr:nvSpPr>
      <xdr:spPr>
        <a:xfrm>
          <a:off x="9359411" y="680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131418</xdr:rowOff>
    </xdr:from>
    <xdr:ext cx="534377" cy="259045"/>
    <xdr:sp macro="" textlink="">
      <xdr:nvSpPr>
        <xdr:cNvPr id="147" name="n_2mainValue【道路】&#10;一人当たり延長"/>
        <xdr:cNvSpPr txBox="1"/>
      </xdr:nvSpPr>
      <xdr:spPr>
        <a:xfrm>
          <a:off x="8483111" y="681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140432</xdr:rowOff>
    </xdr:from>
    <xdr:ext cx="534377" cy="259045"/>
    <xdr:sp macro="" textlink="">
      <xdr:nvSpPr>
        <xdr:cNvPr id="148" name="n_3mainValue【道路】&#10;一人当たり延長"/>
        <xdr:cNvSpPr txBox="1"/>
      </xdr:nvSpPr>
      <xdr:spPr>
        <a:xfrm>
          <a:off x="7594111" y="682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147355</xdr:rowOff>
    </xdr:from>
    <xdr:ext cx="534377" cy="259045"/>
    <xdr:sp macro="" textlink="">
      <xdr:nvSpPr>
        <xdr:cNvPr id="149" name="n_4mainValue【道路】&#10;一人当たり延長"/>
        <xdr:cNvSpPr txBox="1"/>
      </xdr:nvSpPr>
      <xdr:spPr>
        <a:xfrm>
          <a:off x="6705111" y="683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48985</xdr:rowOff>
    </xdr:from>
    <xdr:to>
      <xdr:col>24</xdr:col>
      <xdr:colOff>62865</xdr:colOff>
      <xdr:row>64</xdr:row>
      <xdr:rowOff>53884</xdr:rowOff>
    </xdr:to>
    <xdr:cxnSp macro="">
      <xdr:nvCxnSpPr>
        <xdr:cNvPr id="175" name="直線コネクタ 174"/>
        <xdr:cNvCxnSpPr/>
      </xdr:nvCxnSpPr>
      <xdr:spPr>
        <a:xfrm flipV="1">
          <a:off x="4634865" y="9650185"/>
          <a:ext cx="0" cy="1376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57711</xdr:rowOff>
    </xdr:from>
    <xdr:ext cx="405111" cy="259045"/>
    <xdr:sp macro="" textlink="">
      <xdr:nvSpPr>
        <xdr:cNvPr id="176" name="【橋りょう・トンネル】&#10;有形固定資産減価償却率最小値テキスト"/>
        <xdr:cNvSpPr txBox="1"/>
      </xdr:nvSpPr>
      <xdr:spPr>
        <a:xfrm>
          <a:off x="4673600" y="1103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53884</xdr:rowOff>
    </xdr:from>
    <xdr:to>
      <xdr:col>24</xdr:col>
      <xdr:colOff>152400</xdr:colOff>
      <xdr:row>64</xdr:row>
      <xdr:rowOff>53884</xdr:rowOff>
    </xdr:to>
    <xdr:cxnSp macro="">
      <xdr:nvCxnSpPr>
        <xdr:cNvPr id="177" name="直線コネクタ 176"/>
        <xdr:cNvCxnSpPr/>
      </xdr:nvCxnSpPr>
      <xdr:spPr>
        <a:xfrm>
          <a:off x="4546600" y="1102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167112</xdr:rowOff>
    </xdr:from>
    <xdr:ext cx="405111" cy="259045"/>
    <xdr:sp macro="" textlink="">
      <xdr:nvSpPr>
        <xdr:cNvPr id="178" name="【橋りょう・トンネル】&#10;有形固定資産減価償却率最大値テキスト"/>
        <xdr:cNvSpPr txBox="1"/>
      </xdr:nvSpPr>
      <xdr:spPr>
        <a:xfrm>
          <a:off x="4673600" y="9425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48985</xdr:rowOff>
    </xdr:from>
    <xdr:to>
      <xdr:col>24</xdr:col>
      <xdr:colOff>152400</xdr:colOff>
      <xdr:row>56</xdr:row>
      <xdr:rowOff>48985</xdr:rowOff>
    </xdr:to>
    <xdr:cxnSp macro="">
      <xdr:nvCxnSpPr>
        <xdr:cNvPr id="179" name="直線コネクタ 178"/>
        <xdr:cNvCxnSpPr/>
      </xdr:nvCxnSpPr>
      <xdr:spPr>
        <a:xfrm>
          <a:off x="4546600" y="965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6004</xdr:rowOff>
    </xdr:from>
    <xdr:ext cx="405111" cy="259045"/>
    <xdr:sp macro="" textlink="">
      <xdr:nvSpPr>
        <xdr:cNvPr id="180" name="【橋りょう・トンネル】&#10;有形固定資産減価償却率平均値テキスト"/>
        <xdr:cNvSpPr txBox="1"/>
      </xdr:nvSpPr>
      <xdr:spPr>
        <a:xfrm>
          <a:off x="4673600" y="104644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27577</xdr:rowOff>
    </xdr:from>
    <xdr:to>
      <xdr:col>24</xdr:col>
      <xdr:colOff>114300</xdr:colOff>
      <xdr:row>61</xdr:row>
      <xdr:rowOff>129177</xdr:rowOff>
    </xdr:to>
    <xdr:sp macro="" textlink="">
      <xdr:nvSpPr>
        <xdr:cNvPr id="181" name="フローチャート: 判断 180"/>
        <xdr:cNvSpPr/>
      </xdr:nvSpPr>
      <xdr:spPr>
        <a:xfrm>
          <a:off x="4584700" y="1048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22678</xdr:rowOff>
    </xdr:from>
    <xdr:to>
      <xdr:col>20</xdr:col>
      <xdr:colOff>38100</xdr:colOff>
      <xdr:row>61</xdr:row>
      <xdr:rowOff>124278</xdr:rowOff>
    </xdr:to>
    <xdr:sp macro="" textlink="">
      <xdr:nvSpPr>
        <xdr:cNvPr id="182" name="フローチャート: 判断 181"/>
        <xdr:cNvSpPr/>
      </xdr:nvSpPr>
      <xdr:spPr>
        <a:xfrm>
          <a:off x="37465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3" name="フローチャート: 判断 182"/>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123916</xdr:rowOff>
    </xdr:from>
    <xdr:to>
      <xdr:col>10</xdr:col>
      <xdr:colOff>165100</xdr:colOff>
      <xdr:row>61</xdr:row>
      <xdr:rowOff>54066</xdr:rowOff>
    </xdr:to>
    <xdr:sp macro="" textlink="">
      <xdr:nvSpPr>
        <xdr:cNvPr id="184" name="フローチャート: 判断 183"/>
        <xdr:cNvSpPr/>
      </xdr:nvSpPr>
      <xdr:spPr>
        <a:xfrm>
          <a:off x="1968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101056</xdr:rowOff>
    </xdr:from>
    <xdr:to>
      <xdr:col>6</xdr:col>
      <xdr:colOff>38100</xdr:colOff>
      <xdr:row>61</xdr:row>
      <xdr:rowOff>31206</xdr:rowOff>
    </xdr:to>
    <xdr:sp macro="" textlink="">
      <xdr:nvSpPr>
        <xdr:cNvPr id="185" name="フローチャート: 判断 184"/>
        <xdr:cNvSpPr/>
      </xdr:nvSpPr>
      <xdr:spPr>
        <a:xfrm>
          <a:off x="1079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84727</xdr:rowOff>
    </xdr:from>
    <xdr:to>
      <xdr:col>24</xdr:col>
      <xdr:colOff>114300</xdr:colOff>
      <xdr:row>61</xdr:row>
      <xdr:rowOff>14877</xdr:rowOff>
    </xdr:to>
    <xdr:sp macro="" textlink="">
      <xdr:nvSpPr>
        <xdr:cNvPr id="191" name="楕円 190"/>
        <xdr:cNvSpPr/>
      </xdr:nvSpPr>
      <xdr:spPr>
        <a:xfrm>
          <a:off x="45847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107604</xdr:rowOff>
    </xdr:from>
    <xdr:ext cx="405111" cy="259045"/>
    <xdr:sp macro="" textlink="">
      <xdr:nvSpPr>
        <xdr:cNvPr id="192" name="【橋りょう・トンネル】&#10;有形固定資産減価償却率該当値テキスト"/>
        <xdr:cNvSpPr txBox="1"/>
      </xdr:nvSpPr>
      <xdr:spPr>
        <a:xfrm>
          <a:off x="4673600" y="1022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83094</xdr:rowOff>
    </xdr:from>
    <xdr:to>
      <xdr:col>20</xdr:col>
      <xdr:colOff>38100</xdr:colOff>
      <xdr:row>61</xdr:row>
      <xdr:rowOff>13244</xdr:rowOff>
    </xdr:to>
    <xdr:sp macro="" textlink="">
      <xdr:nvSpPr>
        <xdr:cNvPr id="193" name="楕円 192"/>
        <xdr:cNvSpPr/>
      </xdr:nvSpPr>
      <xdr:spPr>
        <a:xfrm>
          <a:off x="3746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133894</xdr:rowOff>
    </xdr:from>
    <xdr:to>
      <xdr:col>24</xdr:col>
      <xdr:colOff>63500</xdr:colOff>
      <xdr:row>60</xdr:row>
      <xdr:rowOff>135527</xdr:rowOff>
    </xdr:to>
    <xdr:cxnSp macro="">
      <xdr:nvCxnSpPr>
        <xdr:cNvPr id="194" name="直線コネクタ 193"/>
        <xdr:cNvCxnSpPr/>
      </xdr:nvCxnSpPr>
      <xdr:spPr>
        <a:xfrm>
          <a:off x="3797300" y="1042089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71665</xdr:rowOff>
    </xdr:from>
    <xdr:to>
      <xdr:col>15</xdr:col>
      <xdr:colOff>101600</xdr:colOff>
      <xdr:row>61</xdr:row>
      <xdr:rowOff>1815</xdr:rowOff>
    </xdr:to>
    <xdr:sp macro="" textlink="">
      <xdr:nvSpPr>
        <xdr:cNvPr id="195" name="楕円 194"/>
        <xdr:cNvSpPr/>
      </xdr:nvSpPr>
      <xdr:spPr>
        <a:xfrm>
          <a:off x="2857500" y="1035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122465</xdr:rowOff>
    </xdr:from>
    <xdr:to>
      <xdr:col>19</xdr:col>
      <xdr:colOff>177800</xdr:colOff>
      <xdr:row>60</xdr:row>
      <xdr:rowOff>133894</xdr:rowOff>
    </xdr:to>
    <xdr:cxnSp macro="">
      <xdr:nvCxnSpPr>
        <xdr:cNvPr id="196" name="直線コネクタ 195"/>
        <xdr:cNvCxnSpPr/>
      </xdr:nvCxnSpPr>
      <xdr:spPr>
        <a:xfrm>
          <a:off x="2908300" y="10409465"/>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52070</xdr:rowOff>
    </xdr:from>
    <xdr:to>
      <xdr:col>10</xdr:col>
      <xdr:colOff>165100</xdr:colOff>
      <xdr:row>60</xdr:row>
      <xdr:rowOff>153670</xdr:rowOff>
    </xdr:to>
    <xdr:sp macro="" textlink="">
      <xdr:nvSpPr>
        <xdr:cNvPr id="197" name="楕円 196"/>
        <xdr:cNvSpPr/>
      </xdr:nvSpPr>
      <xdr:spPr>
        <a:xfrm>
          <a:off x="1968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102870</xdr:rowOff>
    </xdr:from>
    <xdr:to>
      <xdr:col>15</xdr:col>
      <xdr:colOff>50800</xdr:colOff>
      <xdr:row>60</xdr:row>
      <xdr:rowOff>122465</xdr:rowOff>
    </xdr:to>
    <xdr:cxnSp macro="">
      <xdr:nvCxnSpPr>
        <xdr:cNvPr id="198" name="直線コネクタ 197"/>
        <xdr:cNvCxnSpPr/>
      </xdr:nvCxnSpPr>
      <xdr:spPr>
        <a:xfrm>
          <a:off x="2019300" y="10389870"/>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24312</xdr:rowOff>
    </xdr:from>
    <xdr:to>
      <xdr:col>6</xdr:col>
      <xdr:colOff>38100</xdr:colOff>
      <xdr:row>60</xdr:row>
      <xdr:rowOff>125912</xdr:rowOff>
    </xdr:to>
    <xdr:sp macro="" textlink="">
      <xdr:nvSpPr>
        <xdr:cNvPr id="199" name="楕円 198"/>
        <xdr:cNvSpPr/>
      </xdr:nvSpPr>
      <xdr:spPr>
        <a:xfrm>
          <a:off x="10795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75112</xdr:rowOff>
    </xdr:from>
    <xdr:to>
      <xdr:col>10</xdr:col>
      <xdr:colOff>114300</xdr:colOff>
      <xdr:row>60</xdr:row>
      <xdr:rowOff>102870</xdr:rowOff>
    </xdr:to>
    <xdr:cxnSp macro="">
      <xdr:nvCxnSpPr>
        <xdr:cNvPr id="200" name="直線コネクタ 199"/>
        <xdr:cNvCxnSpPr/>
      </xdr:nvCxnSpPr>
      <xdr:spPr>
        <a:xfrm>
          <a:off x="1130300" y="1036211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115405</xdr:rowOff>
    </xdr:from>
    <xdr:ext cx="405111" cy="259045"/>
    <xdr:sp macro="" textlink="">
      <xdr:nvSpPr>
        <xdr:cNvPr id="201" name="n_1aveValue【橋りょう・トンネル】&#10;有形固定資産減価償却率"/>
        <xdr:cNvSpPr txBox="1"/>
      </xdr:nvSpPr>
      <xdr:spPr>
        <a:xfrm>
          <a:off x="3582044"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202" name="n_2aveValue【橋りょう・トンネル】&#10;有形固定資産減価償却率"/>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45193</xdr:rowOff>
    </xdr:from>
    <xdr:ext cx="405111" cy="259045"/>
    <xdr:sp macro="" textlink="">
      <xdr:nvSpPr>
        <xdr:cNvPr id="203" name="n_3aveValue【橋りょう・トンネル】&#10;有形固定資産減価償却率"/>
        <xdr:cNvSpPr txBox="1"/>
      </xdr:nvSpPr>
      <xdr:spPr>
        <a:xfrm>
          <a:off x="1816744" y="1050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22333</xdr:rowOff>
    </xdr:from>
    <xdr:ext cx="405111" cy="259045"/>
    <xdr:sp macro="" textlink="">
      <xdr:nvSpPr>
        <xdr:cNvPr id="204" name="n_4aveValue【橋りょう・トンネル】&#10;有形固定資産減価償却率"/>
        <xdr:cNvSpPr txBox="1"/>
      </xdr:nvSpPr>
      <xdr:spPr>
        <a:xfrm>
          <a:off x="927744"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29771</xdr:rowOff>
    </xdr:from>
    <xdr:ext cx="405111" cy="259045"/>
    <xdr:sp macro="" textlink="">
      <xdr:nvSpPr>
        <xdr:cNvPr id="205" name="n_1mainValue【橋りょう・トンネル】&#10;有形固定資産減価償却率"/>
        <xdr:cNvSpPr txBox="1"/>
      </xdr:nvSpPr>
      <xdr:spPr>
        <a:xfrm>
          <a:off x="35820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18342</xdr:rowOff>
    </xdr:from>
    <xdr:ext cx="405111" cy="259045"/>
    <xdr:sp macro="" textlink="">
      <xdr:nvSpPr>
        <xdr:cNvPr id="206" name="n_2mainValue【橋りょう・トンネル】&#10;有形固定資産減価償却率"/>
        <xdr:cNvSpPr txBox="1"/>
      </xdr:nvSpPr>
      <xdr:spPr>
        <a:xfrm>
          <a:off x="2705744" y="1013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170197</xdr:rowOff>
    </xdr:from>
    <xdr:ext cx="405111" cy="259045"/>
    <xdr:sp macro="" textlink="">
      <xdr:nvSpPr>
        <xdr:cNvPr id="207" name="n_3mainValue【橋りょう・トンネル】&#10;有形固定資産減価償却率"/>
        <xdr:cNvSpPr txBox="1"/>
      </xdr:nvSpPr>
      <xdr:spPr>
        <a:xfrm>
          <a:off x="1816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142439</xdr:rowOff>
    </xdr:from>
    <xdr:ext cx="405111" cy="259045"/>
    <xdr:sp macro="" textlink="">
      <xdr:nvSpPr>
        <xdr:cNvPr id="208" name="n_4mainValue【橋りょう・トンネル】&#10;有形固定資産減価償却率"/>
        <xdr:cNvSpPr txBox="1"/>
      </xdr:nvSpPr>
      <xdr:spPr>
        <a:xfrm>
          <a:off x="927744" y="1008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136809</xdr:rowOff>
    </xdr:from>
    <xdr:to>
      <xdr:col>54</xdr:col>
      <xdr:colOff>189865</xdr:colOff>
      <xdr:row>64</xdr:row>
      <xdr:rowOff>115892</xdr:rowOff>
    </xdr:to>
    <xdr:cxnSp macro="">
      <xdr:nvCxnSpPr>
        <xdr:cNvPr id="234" name="直線コネクタ 233"/>
        <xdr:cNvCxnSpPr/>
      </xdr:nvCxnSpPr>
      <xdr:spPr>
        <a:xfrm flipV="1">
          <a:off x="10476865" y="9566559"/>
          <a:ext cx="0" cy="1522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119719</xdr:rowOff>
    </xdr:from>
    <xdr:ext cx="469744" cy="259045"/>
    <xdr:sp macro="" textlink="">
      <xdr:nvSpPr>
        <xdr:cNvPr id="235" name="【橋りょう・トンネル】&#10;一人当たり有形固定資産（償却資産）額最小値テキスト"/>
        <xdr:cNvSpPr txBox="1"/>
      </xdr:nvSpPr>
      <xdr:spPr>
        <a:xfrm>
          <a:off x="10515600" y="1109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115892</xdr:rowOff>
    </xdr:from>
    <xdr:to>
      <xdr:col>55</xdr:col>
      <xdr:colOff>88900</xdr:colOff>
      <xdr:row>64</xdr:row>
      <xdr:rowOff>115892</xdr:rowOff>
    </xdr:to>
    <xdr:cxnSp macro="">
      <xdr:nvCxnSpPr>
        <xdr:cNvPr id="236" name="直線コネクタ 235"/>
        <xdr:cNvCxnSpPr/>
      </xdr:nvCxnSpPr>
      <xdr:spPr>
        <a:xfrm>
          <a:off x="10388600" y="11088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83486</xdr:rowOff>
    </xdr:from>
    <xdr:ext cx="599010" cy="259045"/>
    <xdr:sp macro="" textlink="">
      <xdr:nvSpPr>
        <xdr:cNvPr id="237" name="【橋りょう・トンネル】&#10;一人当たり有形固定資産（償却資産）額最大値テキスト"/>
        <xdr:cNvSpPr txBox="1"/>
      </xdr:nvSpPr>
      <xdr:spPr>
        <a:xfrm>
          <a:off x="10515600" y="934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136809</xdr:rowOff>
    </xdr:from>
    <xdr:to>
      <xdr:col>55</xdr:col>
      <xdr:colOff>88900</xdr:colOff>
      <xdr:row>55</xdr:row>
      <xdr:rowOff>136809</xdr:rowOff>
    </xdr:to>
    <xdr:cxnSp macro="">
      <xdr:nvCxnSpPr>
        <xdr:cNvPr id="238" name="直線コネクタ 237"/>
        <xdr:cNvCxnSpPr/>
      </xdr:nvCxnSpPr>
      <xdr:spPr>
        <a:xfrm>
          <a:off x="10388600" y="9566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125523</xdr:rowOff>
    </xdr:from>
    <xdr:ext cx="599010" cy="259045"/>
    <xdr:sp macro="" textlink="">
      <xdr:nvSpPr>
        <xdr:cNvPr id="239" name="【橋りょう・トンネル】&#10;一人当たり有形固定資産（償却資産）額平均値テキスト"/>
        <xdr:cNvSpPr txBox="1"/>
      </xdr:nvSpPr>
      <xdr:spPr>
        <a:xfrm>
          <a:off x="10515600" y="104125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102646</xdr:rowOff>
    </xdr:from>
    <xdr:to>
      <xdr:col>55</xdr:col>
      <xdr:colOff>50800</xdr:colOff>
      <xdr:row>62</xdr:row>
      <xdr:rowOff>32796</xdr:rowOff>
    </xdr:to>
    <xdr:sp macro="" textlink="">
      <xdr:nvSpPr>
        <xdr:cNvPr id="240" name="フローチャート: 判断 239"/>
        <xdr:cNvSpPr/>
      </xdr:nvSpPr>
      <xdr:spPr>
        <a:xfrm>
          <a:off x="10426700" y="10561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153719</xdr:rowOff>
    </xdr:from>
    <xdr:to>
      <xdr:col>50</xdr:col>
      <xdr:colOff>165100</xdr:colOff>
      <xdr:row>62</xdr:row>
      <xdr:rowOff>83869</xdr:rowOff>
    </xdr:to>
    <xdr:sp macro="" textlink="">
      <xdr:nvSpPr>
        <xdr:cNvPr id="241" name="フローチャート: 判断 240"/>
        <xdr:cNvSpPr/>
      </xdr:nvSpPr>
      <xdr:spPr>
        <a:xfrm>
          <a:off x="9588500" y="106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25150</xdr:rowOff>
    </xdr:from>
    <xdr:to>
      <xdr:col>46</xdr:col>
      <xdr:colOff>38100</xdr:colOff>
      <xdr:row>62</xdr:row>
      <xdr:rowOff>126750</xdr:rowOff>
    </xdr:to>
    <xdr:sp macro="" textlink="">
      <xdr:nvSpPr>
        <xdr:cNvPr id="242" name="フローチャート: 判断 241"/>
        <xdr:cNvSpPr/>
      </xdr:nvSpPr>
      <xdr:spPr>
        <a:xfrm>
          <a:off x="8699500" y="1065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49084</xdr:rowOff>
    </xdr:from>
    <xdr:to>
      <xdr:col>41</xdr:col>
      <xdr:colOff>101600</xdr:colOff>
      <xdr:row>62</xdr:row>
      <xdr:rowOff>150684</xdr:rowOff>
    </xdr:to>
    <xdr:sp macro="" textlink="">
      <xdr:nvSpPr>
        <xdr:cNvPr id="243" name="フローチャート: 判断 242"/>
        <xdr:cNvSpPr/>
      </xdr:nvSpPr>
      <xdr:spPr>
        <a:xfrm>
          <a:off x="7810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44446</xdr:rowOff>
    </xdr:from>
    <xdr:to>
      <xdr:col>36</xdr:col>
      <xdr:colOff>165100</xdr:colOff>
      <xdr:row>62</xdr:row>
      <xdr:rowOff>146046</xdr:rowOff>
    </xdr:to>
    <xdr:sp macro="" textlink="">
      <xdr:nvSpPr>
        <xdr:cNvPr id="244" name="フローチャート: 判断 243"/>
        <xdr:cNvSpPr/>
      </xdr:nvSpPr>
      <xdr:spPr>
        <a:xfrm>
          <a:off x="6921500" y="1067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69676</xdr:rowOff>
    </xdr:from>
    <xdr:to>
      <xdr:col>55</xdr:col>
      <xdr:colOff>50800</xdr:colOff>
      <xdr:row>62</xdr:row>
      <xdr:rowOff>171276</xdr:rowOff>
    </xdr:to>
    <xdr:sp macro="" textlink="">
      <xdr:nvSpPr>
        <xdr:cNvPr id="250" name="楕円 249"/>
        <xdr:cNvSpPr/>
      </xdr:nvSpPr>
      <xdr:spPr>
        <a:xfrm>
          <a:off x="10426700" y="1069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48103</xdr:rowOff>
    </xdr:from>
    <xdr:ext cx="599010" cy="259045"/>
    <xdr:sp macro="" textlink="">
      <xdr:nvSpPr>
        <xdr:cNvPr id="251" name="【橋りょう・トンネル】&#10;一人当たり有形固定資産（償却資産）額該当値テキスト"/>
        <xdr:cNvSpPr txBox="1"/>
      </xdr:nvSpPr>
      <xdr:spPr>
        <a:xfrm>
          <a:off x="10515600" y="10678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84649</xdr:rowOff>
    </xdr:from>
    <xdr:to>
      <xdr:col>50</xdr:col>
      <xdr:colOff>165100</xdr:colOff>
      <xdr:row>63</xdr:row>
      <xdr:rowOff>14799</xdr:rowOff>
    </xdr:to>
    <xdr:sp macro="" textlink="">
      <xdr:nvSpPr>
        <xdr:cNvPr id="252" name="楕円 251"/>
        <xdr:cNvSpPr/>
      </xdr:nvSpPr>
      <xdr:spPr>
        <a:xfrm>
          <a:off x="9588500" y="1071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120476</xdr:rowOff>
    </xdr:from>
    <xdr:to>
      <xdr:col>55</xdr:col>
      <xdr:colOff>0</xdr:colOff>
      <xdr:row>62</xdr:row>
      <xdr:rowOff>135449</xdr:rowOff>
    </xdr:to>
    <xdr:cxnSp macro="">
      <xdr:nvCxnSpPr>
        <xdr:cNvPr id="253" name="直線コネクタ 252"/>
        <xdr:cNvCxnSpPr/>
      </xdr:nvCxnSpPr>
      <xdr:spPr>
        <a:xfrm flipV="1">
          <a:off x="9639300" y="10750376"/>
          <a:ext cx="8382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96448</xdr:rowOff>
    </xdr:from>
    <xdr:to>
      <xdr:col>46</xdr:col>
      <xdr:colOff>38100</xdr:colOff>
      <xdr:row>63</xdr:row>
      <xdr:rowOff>26598</xdr:rowOff>
    </xdr:to>
    <xdr:sp macro="" textlink="">
      <xdr:nvSpPr>
        <xdr:cNvPr id="254" name="楕円 253"/>
        <xdr:cNvSpPr/>
      </xdr:nvSpPr>
      <xdr:spPr>
        <a:xfrm>
          <a:off x="8699500" y="1072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135449</xdr:rowOff>
    </xdr:from>
    <xdr:to>
      <xdr:col>50</xdr:col>
      <xdr:colOff>114300</xdr:colOff>
      <xdr:row>62</xdr:row>
      <xdr:rowOff>147248</xdr:rowOff>
    </xdr:to>
    <xdr:cxnSp macro="">
      <xdr:nvCxnSpPr>
        <xdr:cNvPr id="255" name="直線コネクタ 254"/>
        <xdr:cNvCxnSpPr/>
      </xdr:nvCxnSpPr>
      <xdr:spPr>
        <a:xfrm flipV="1">
          <a:off x="8750300" y="10765349"/>
          <a:ext cx="889000" cy="1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104331</xdr:rowOff>
    </xdr:from>
    <xdr:to>
      <xdr:col>41</xdr:col>
      <xdr:colOff>101600</xdr:colOff>
      <xdr:row>63</xdr:row>
      <xdr:rowOff>34481</xdr:rowOff>
    </xdr:to>
    <xdr:sp macro="" textlink="">
      <xdr:nvSpPr>
        <xdr:cNvPr id="256" name="楕円 255"/>
        <xdr:cNvSpPr/>
      </xdr:nvSpPr>
      <xdr:spPr>
        <a:xfrm>
          <a:off x="7810500" y="107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147248</xdr:rowOff>
    </xdr:from>
    <xdr:to>
      <xdr:col>45</xdr:col>
      <xdr:colOff>177800</xdr:colOff>
      <xdr:row>62</xdr:row>
      <xdr:rowOff>155131</xdr:rowOff>
    </xdr:to>
    <xdr:cxnSp macro="">
      <xdr:nvCxnSpPr>
        <xdr:cNvPr id="257" name="直線コネクタ 256"/>
        <xdr:cNvCxnSpPr/>
      </xdr:nvCxnSpPr>
      <xdr:spPr>
        <a:xfrm flipV="1">
          <a:off x="7861300" y="10777148"/>
          <a:ext cx="889000" cy="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108688</xdr:rowOff>
    </xdr:from>
    <xdr:to>
      <xdr:col>36</xdr:col>
      <xdr:colOff>165100</xdr:colOff>
      <xdr:row>63</xdr:row>
      <xdr:rowOff>38838</xdr:rowOff>
    </xdr:to>
    <xdr:sp macro="" textlink="">
      <xdr:nvSpPr>
        <xdr:cNvPr id="258" name="楕円 257"/>
        <xdr:cNvSpPr/>
      </xdr:nvSpPr>
      <xdr:spPr>
        <a:xfrm>
          <a:off x="6921500" y="107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155131</xdr:rowOff>
    </xdr:from>
    <xdr:to>
      <xdr:col>41</xdr:col>
      <xdr:colOff>50800</xdr:colOff>
      <xdr:row>62</xdr:row>
      <xdr:rowOff>159488</xdr:rowOff>
    </xdr:to>
    <xdr:cxnSp macro="">
      <xdr:nvCxnSpPr>
        <xdr:cNvPr id="259" name="直線コネクタ 258"/>
        <xdr:cNvCxnSpPr/>
      </xdr:nvCxnSpPr>
      <xdr:spPr>
        <a:xfrm flipV="1">
          <a:off x="6972300" y="10785031"/>
          <a:ext cx="889000" cy="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100396</xdr:rowOff>
    </xdr:from>
    <xdr:ext cx="599010" cy="259045"/>
    <xdr:sp macro="" textlink="">
      <xdr:nvSpPr>
        <xdr:cNvPr id="260" name="n_1aveValue【橋りょう・トンネル】&#10;一人当たり有形固定資産（償却資産）額"/>
        <xdr:cNvSpPr txBox="1"/>
      </xdr:nvSpPr>
      <xdr:spPr>
        <a:xfrm>
          <a:off x="9327095" y="10387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143277</xdr:rowOff>
    </xdr:from>
    <xdr:ext cx="599010" cy="259045"/>
    <xdr:sp macro="" textlink="">
      <xdr:nvSpPr>
        <xdr:cNvPr id="261" name="n_2aveValue【橋りょう・トンネル】&#10;一人当たり有形固定資産（償却資産）額"/>
        <xdr:cNvSpPr txBox="1"/>
      </xdr:nvSpPr>
      <xdr:spPr>
        <a:xfrm>
          <a:off x="8450795" y="10430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167211</xdr:rowOff>
    </xdr:from>
    <xdr:ext cx="599010" cy="259045"/>
    <xdr:sp macro="" textlink="">
      <xdr:nvSpPr>
        <xdr:cNvPr id="262" name="n_3aveValue【橋りょう・トンネル】&#10;一人当たり有形固定資産（償却資産）額"/>
        <xdr:cNvSpPr txBox="1"/>
      </xdr:nvSpPr>
      <xdr:spPr>
        <a:xfrm>
          <a:off x="7561795" y="10454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162573</xdr:rowOff>
    </xdr:from>
    <xdr:ext cx="599010" cy="259045"/>
    <xdr:sp macro="" textlink="">
      <xdr:nvSpPr>
        <xdr:cNvPr id="263" name="n_4aveValue【橋りょう・トンネル】&#10;一人当たり有形固定資産（償却資産）額"/>
        <xdr:cNvSpPr txBox="1"/>
      </xdr:nvSpPr>
      <xdr:spPr>
        <a:xfrm>
          <a:off x="6672795" y="10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5926</xdr:rowOff>
    </xdr:from>
    <xdr:ext cx="599010" cy="259045"/>
    <xdr:sp macro="" textlink="">
      <xdr:nvSpPr>
        <xdr:cNvPr id="264" name="n_1mainValue【橋りょう・トンネル】&#10;一人当たり有形固定資産（償却資産）額"/>
        <xdr:cNvSpPr txBox="1"/>
      </xdr:nvSpPr>
      <xdr:spPr>
        <a:xfrm>
          <a:off x="9327095" y="10807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17725</xdr:rowOff>
    </xdr:from>
    <xdr:ext cx="599010" cy="259045"/>
    <xdr:sp macro="" textlink="">
      <xdr:nvSpPr>
        <xdr:cNvPr id="265" name="n_2mainValue【橋りょう・トンネル】&#10;一人当たり有形固定資産（償却資産）額"/>
        <xdr:cNvSpPr txBox="1"/>
      </xdr:nvSpPr>
      <xdr:spPr>
        <a:xfrm>
          <a:off x="8450795" y="1081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25608</xdr:rowOff>
    </xdr:from>
    <xdr:ext cx="599010" cy="259045"/>
    <xdr:sp macro="" textlink="">
      <xdr:nvSpPr>
        <xdr:cNvPr id="266" name="n_3mainValue【橋りょう・トンネル】&#10;一人当たり有形固定資産（償却資産）額"/>
        <xdr:cNvSpPr txBox="1"/>
      </xdr:nvSpPr>
      <xdr:spPr>
        <a:xfrm>
          <a:off x="7561795" y="1082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29965</xdr:rowOff>
    </xdr:from>
    <xdr:ext cx="599010" cy="259045"/>
    <xdr:sp macro="" textlink="">
      <xdr:nvSpPr>
        <xdr:cNvPr id="267" name="n_4mainValue【橋りょう・トンネル】&#10;一人当たり有形固定資産（償却資産）額"/>
        <xdr:cNvSpPr txBox="1"/>
      </xdr:nvSpPr>
      <xdr:spPr>
        <a:xfrm>
          <a:off x="6672795" y="1083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116205</xdr:rowOff>
    </xdr:from>
    <xdr:to>
      <xdr:col>24</xdr:col>
      <xdr:colOff>62865</xdr:colOff>
      <xdr:row>86</xdr:row>
      <xdr:rowOff>74295</xdr:rowOff>
    </xdr:to>
    <xdr:cxnSp macro="">
      <xdr:nvCxnSpPr>
        <xdr:cNvPr id="292" name="直線コネクタ 291"/>
        <xdr:cNvCxnSpPr/>
      </xdr:nvCxnSpPr>
      <xdr:spPr>
        <a:xfrm flipV="1">
          <a:off x="4634865" y="1331785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78122</xdr:rowOff>
    </xdr:from>
    <xdr:ext cx="405111" cy="259045"/>
    <xdr:sp macro="" textlink="">
      <xdr:nvSpPr>
        <xdr:cNvPr id="293" name="【公営住宅】&#10;有形固定資産減価償却率最小値テキスト"/>
        <xdr:cNvSpPr txBox="1"/>
      </xdr:nvSpPr>
      <xdr:spPr>
        <a:xfrm>
          <a:off x="4673600" y="1482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74295</xdr:rowOff>
    </xdr:from>
    <xdr:to>
      <xdr:col>24</xdr:col>
      <xdr:colOff>152400</xdr:colOff>
      <xdr:row>86</xdr:row>
      <xdr:rowOff>74295</xdr:rowOff>
    </xdr:to>
    <xdr:cxnSp macro="">
      <xdr:nvCxnSpPr>
        <xdr:cNvPr id="294" name="直線コネクタ 293"/>
        <xdr:cNvCxnSpPr/>
      </xdr:nvCxnSpPr>
      <xdr:spPr>
        <a:xfrm>
          <a:off x="4546600" y="1481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62882</xdr:rowOff>
    </xdr:from>
    <xdr:ext cx="405111" cy="259045"/>
    <xdr:sp macro="" textlink="">
      <xdr:nvSpPr>
        <xdr:cNvPr id="295" name="【公営住宅】&#10;有形固定資産減価償却率最大値テキスト"/>
        <xdr:cNvSpPr txBox="1"/>
      </xdr:nvSpPr>
      <xdr:spPr>
        <a:xfrm>
          <a:off x="4673600" y="1309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116205</xdr:rowOff>
    </xdr:from>
    <xdr:to>
      <xdr:col>24</xdr:col>
      <xdr:colOff>152400</xdr:colOff>
      <xdr:row>77</xdr:row>
      <xdr:rowOff>116205</xdr:rowOff>
    </xdr:to>
    <xdr:cxnSp macro="">
      <xdr:nvCxnSpPr>
        <xdr:cNvPr id="296" name="直線コネクタ 295"/>
        <xdr:cNvCxnSpPr/>
      </xdr:nvCxnSpPr>
      <xdr:spPr>
        <a:xfrm>
          <a:off x="4546600" y="1331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7" name="【公営住宅】&#10;有形固定資産減価償却率平均値テキスト"/>
        <xdr:cNvSpPr txBox="1"/>
      </xdr:nvSpPr>
      <xdr:spPr>
        <a:xfrm>
          <a:off x="4673600" y="1397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8" name="フローチャート: 判断 297"/>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29211</xdr:rowOff>
    </xdr:from>
    <xdr:to>
      <xdr:col>20</xdr:col>
      <xdr:colOff>38100</xdr:colOff>
      <xdr:row>82</xdr:row>
      <xdr:rowOff>130811</xdr:rowOff>
    </xdr:to>
    <xdr:sp macro="" textlink="">
      <xdr:nvSpPr>
        <xdr:cNvPr id="299" name="フローチャート: 判断 298"/>
        <xdr:cNvSpPr/>
      </xdr:nvSpPr>
      <xdr:spPr>
        <a:xfrm>
          <a:off x="3746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63500</xdr:rowOff>
    </xdr:from>
    <xdr:to>
      <xdr:col>15</xdr:col>
      <xdr:colOff>101600</xdr:colOff>
      <xdr:row>82</xdr:row>
      <xdr:rowOff>165100</xdr:rowOff>
    </xdr:to>
    <xdr:sp macro="" textlink="">
      <xdr:nvSpPr>
        <xdr:cNvPr id="300" name="フローチャート: 判断 299"/>
        <xdr:cNvSpPr/>
      </xdr:nvSpPr>
      <xdr:spPr>
        <a:xfrm>
          <a:off x="2857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21589</xdr:rowOff>
    </xdr:from>
    <xdr:to>
      <xdr:col>10</xdr:col>
      <xdr:colOff>165100</xdr:colOff>
      <xdr:row>82</xdr:row>
      <xdr:rowOff>123189</xdr:rowOff>
    </xdr:to>
    <xdr:sp macro="" textlink="">
      <xdr:nvSpPr>
        <xdr:cNvPr id="301" name="フローチャート: 判断 300"/>
        <xdr:cNvSpPr/>
      </xdr:nvSpPr>
      <xdr:spPr>
        <a:xfrm>
          <a:off x="1968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6350</xdr:rowOff>
    </xdr:from>
    <xdr:to>
      <xdr:col>6</xdr:col>
      <xdr:colOff>38100</xdr:colOff>
      <xdr:row>82</xdr:row>
      <xdr:rowOff>107950</xdr:rowOff>
    </xdr:to>
    <xdr:sp macro="" textlink="">
      <xdr:nvSpPr>
        <xdr:cNvPr id="302" name="フローチャート: 判断 301"/>
        <xdr:cNvSpPr/>
      </xdr:nvSpPr>
      <xdr:spPr>
        <a:xfrm>
          <a:off x="1079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23495</xdr:rowOff>
    </xdr:from>
    <xdr:to>
      <xdr:col>24</xdr:col>
      <xdr:colOff>114300</xdr:colOff>
      <xdr:row>84</xdr:row>
      <xdr:rowOff>125095</xdr:rowOff>
    </xdr:to>
    <xdr:sp macro="" textlink="">
      <xdr:nvSpPr>
        <xdr:cNvPr id="308" name="楕円 307"/>
        <xdr:cNvSpPr/>
      </xdr:nvSpPr>
      <xdr:spPr>
        <a:xfrm>
          <a:off x="45847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1922</xdr:rowOff>
    </xdr:from>
    <xdr:ext cx="405111" cy="259045"/>
    <xdr:sp macro="" textlink="">
      <xdr:nvSpPr>
        <xdr:cNvPr id="309" name="【公営住宅】&#10;有形固定資産減価償却率該当値テキスト"/>
        <xdr:cNvSpPr txBox="1"/>
      </xdr:nvSpPr>
      <xdr:spPr>
        <a:xfrm>
          <a:off x="4673600" y="1440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2539</xdr:rowOff>
    </xdr:from>
    <xdr:to>
      <xdr:col>20</xdr:col>
      <xdr:colOff>38100</xdr:colOff>
      <xdr:row>84</xdr:row>
      <xdr:rowOff>104139</xdr:rowOff>
    </xdr:to>
    <xdr:sp macro="" textlink="">
      <xdr:nvSpPr>
        <xdr:cNvPr id="310" name="楕円 309"/>
        <xdr:cNvSpPr/>
      </xdr:nvSpPr>
      <xdr:spPr>
        <a:xfrm>
          <a:off x="3746500" y="1440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53339</xdr:rowOff>
    </xdr:from>
    <xdr:to>
      <xdr:col>24</xdr:col>
      <xdr:colOff>63500</xdr:colOff>
      <xdr:row>84</xdr:row>
      <xdr:rowOff>74295</xdr:rowOff>
    </xdr:to>
    <xdr:cxnSp macro="">
      <xdr:nvCxnSpPr>
        <xdr:cNvPr id="311" name="直線コネクタ 310"/>
        <xdr:cNvCxnSpPr/>
      </xdr:nvCxnSpPr>
      <xdr:spPr>
        <a:xfrm>
          <a:off x="3797300" y="14455139"/>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145414</xdr:rowOff>
    </xdr:from>
    <xdr:to>
      <xdr:col>15</xdr:col>
      <xdr:colOff>101600</xdr:colOff>
      <xdr:row>84</xdr:row>
      <xdr:rowOff>75564</xdr:rowOff>
    </xdr:to>
    <xdr:sp macro="" textlink="">
      <xdr:nvSpPr>
        <xdr:cNvPr id="312" name="楕円 311"/>
        <xdr:cNvSpPr/>
      </xdr:nvSpPr>
      <xdr:spPr>
        <a:xfrm>
          <a:off x="2857500" y="1437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24764</xdr:rowOff>
    </xdr:from>
    <xdr:to>
      <xdr:col>19</xdr:col>
      <xdr:colOff>177800</xdr:colOff>
      <xdr:row>84</xdr:row>
      <xdr:rowOff>53339</xdr:rowOff>
    </xdr:to>
    <xdr:cxnSp macro="">
      <xdr:nvCxnSpPr>
        <xdr:cNvPr id="313" name="直線コネクタ 312"/>
        <xdr:cNvCxnSpPr/>
      </xdr:nvCxnSpPr>
      <xdr:spPr>
        <a:xfrm>
          <a:off x="2908300" y="14426564"/>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114936</xdr:rowOff>
    </xdr:from>
    <xdr:to>
      <xdr:col>10</xdr:col>
      <xdr:colOff>165100</xdr:colOff>
      <xdr:row>84</xdr:row>
      <xdr:rowOff>45086</xdr:rowOff>
    </xdr:to>
    <xdr:sp macro="" textlink="">
      <xdr:nvSpPr>
        <xdr:cNvPr id="314" name="楕円 313"/>
        <xdr:cNvSpPr/>
      </xdr:nvSpPr>
      <xdr:spPr>
        <a:xfrm>
          <a:off x="1968500" y="143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165736</xdr:rowOff>
    </xdr:from>
    <xdr:to>
      <xdr:col>15</xdr:col>
      <xdr:colOff>50800</xdr:colOff>
      <xdr:row>84</xdr:row>
      <xdr:rowOff>24764</xdr:rowOff>
    </xdr:to>
    <xdr:cxnSp macro="">
      <xdr:nvCxnSpPr>
        <xdr:cNvPr id="315" name="直線コネクタ 314"/>
        <xdr:cNvCxnSpPr/>
      </xdr:nvCxnSpPr>
      <xdr:spPr>
        <a:xfrm>
          <a:off x="2019300" y="14396086"/>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88264</xdr:rowOff>
    </xdr:from>
    <xdr:to>
      <xdr:col>6</xdr:col>
      <xdr:colOff>38100</xdr:colOff>
      <xdr:row>84</xdr:row>
      <xdr:rowOff>18414</xdr:rowOff>
    </xdr:to>
    <xdr:sp macro="" textlink="">
      <xdr:nvSpPr>
        <xdr:cNvPr id="316" name="楕円 315"/>
        <xdr:cNvSpPr/>
      </xdr:nvSpPr>
      <xdr:spPr>
        <a:xfrm>
          <a:off x="1079500" y="1431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139064</xdr:rowOff>
    </xdr:from>
    <xdr:to>
      <xdr:col>10</xdr:col>
      <xdr:colOff>114300</xdr:colOff>
      <xdr:row>83</xdr:row>
      <xdr:rowOff>165736</xdr:rowOff>
    </xdr:to>
    <xdr:cxnSp macro="">
      <xdr:nvCxnSpPr>
        <xdr:cNvPr id="317" name="直線コネクタ 316"/>
        <xdr:cNvCxnSpPr/>
      </xdr:nvCxnSpPr>
      <xdr:spPr>
        <a:xfrm>
          <a:off x="1130300" y="14369414"/>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147338</xdr:rowOff>
    </xdr:from>
    <xdr:ext cx="405111" cy="259045"/>
    <xdr:sp macro="" textlink="">
      <xdr:nvSpPr>
        <xdr:cNvPr id="318" name="n_1aveValue【公営住宅】&#10;有形固定資産減価償却率"/>
        <xdr:cNvSpPr txBox="1"/>
      </xdr:nvSpPr>
      <xdr:spPr>
        <a:xfrm>
          <a:off x="3582044" y="1386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10177</xdr:rowOff>
    </xdr:from>
    <xdr:ext cx="405111" cy="259045"/>
    <xdr:sp macro="" textlink="">
      <xdr:nvSpPr>
        <xdr:cNvPr id="319" name="n_2aveValue【公営住宅】&#10;有形固定資産減価償却率"/>
        <xdr:cNvSpPr txBox="1"/>
      </xdr:nvSpPr>
      <xdr:spPr>
        <a:xfrm>
          <a:off x="270574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139716</xdr:rowOff>
    </xdr:from>
    <xdr:ext cx="405111" cy="259045"/>
    <xdr:sp macro="" textlink="">
      <xdr:nvSpPr>
        <xdr:cNvPr id="320" name="n_3aveValue【公営住宅】&#10;有形固定資産減価償却率"/>
        <xdr:cNvSpPr txBox="1"/>
      </xdr:nvSpPr>
      <xdr:spPr>
        <a:xfrm>
          <a:off x="1816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124477</xdr:rowOff>
    </xdr:from>
    <xdr:ext cx="405111" cy="259045"/>
    <xdr:sp macro="" textlink="">
      <xdr:nvSpPr>
        <xdr:cNvPr id="321" name="n_4aveValue【公営住宅】&#10;有形固定資産減価償却率"/>
        <xdr:cNvSpPr txBox="1"/>
      </xdr:nvSpPr>
      <xdr:spPr>
        <a:xfrm>
          <a:off x="927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95266</xdr:rowOff>
    </xdr:from>
    <xdr:ext cx="405111" cy="259045"/>
    <xdr:sp macro="" textlink="">
      <xdr:nvSpPr>
        <xdr:cNvPr id="322" name="n_1mainValue【公営住宅】&#10;有形固定資産減価償却率"/>
        <xdr:cNvSpPr txBox="1"/>
      </xdr:nvSpPr>
      <xdr:spPr>
        <a:xfrm>
          <a:off x="3582044" y="1449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66691</xdr:rowOff>
    </xdr:from>
    <xdr:ext cx="405111" cy="259045"/>
    <xdr:sp macro="" textlink="">
      <xdr:nvSpPr>
        <xdr:cNvPr id="323" name="n_2mainValue【公営住宅】&#10;有形固定資産減価償却率"/>
        <xdr:cNvSpPr txBox="1"/>
      </xdr:nvSpPr>
      <xdr:spPr>
        <a:xfrm>
          <a:off x="2705744" y="1446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36213</xdr:rowOff>
    </xdr:from>
    <xdr:ext cx="405111" cy="259045"/>
    <xdr:sp macro="" textlink="">
      <xdr:nvSpPr>
        <xdr:cNvPr id="324" name="n_3mainValue【公営住宅】&#10;有形固定資産減価償却率"/>
        <xdr:cNvSpPr txBox="1"/>
      </xdr:nvSpPr>
      <xdr:spPr>
        <a:xfrm>
          <a:off x="1816744" y="1443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9541</xdr:rowOff>
    </xdr:from>
    <xdr:ext cx="405111" cy="259045"/>
    <xdr:sp macro="" textlink="">
      <xdr:nvSpPr>
        <xdr:cNvPr id="325" name="n_4mainValue【公営住宅】&#10;有形固定資産減価償却率"/>
        <xdr:cNvSpPr txBox="1"/>
      </xdr:nvSpPr>
      <xdr:spPr>
        <a:xfrm>
          <a:off x="927744" y="1441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131445</xdr:rowOff>
    </xdr:from>
    <xdr:to>
      <xdr:col>54</xdr:col>
      <xdr:colOff>189865</xdr:colOff>
      <xdr:row>86</xdr:row>
      <xdr:rowOff>82296</xdr:rowOff>
    </xdr:to>
    <xdr:cxnSp macro="">
      <xdr:nvCxnSpPr>
        <xdr:cNvPr id="349" name="直線コネクタ 348"/>
        <xdr:cNvCxnSpPr/>
      </xdr:nvCxnSpPr>
      <xdr:spPr>
        <a:xfrm flipV="1">
          <a:off x="10476865" y="13333095"/>
          <a:ext cx="0" cy="1493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86123</xdr:rowOff>
    </xdr:from>
    <xdr:ext cx="469744" cy="259045"/>
    <xdr:sp macro="" textlink="">
      <xdr:nvSpPr>
        <xdr:cNvPr id="350" name="【公営住宅】&#10;一人当たり面積最小値テキスト"/>
        <xdr:cNvSpPr txBox="1"/>
      </xdr:nvSpPr>
      <xdr:spPr>
        <a:xfrm>
          <a:off x="10515600" y="1483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82296</xdr:rowOff>
    </xdr:from>
    <xdr:to>
      <xdr:col>55</xdr:col>
      <xdr:colOff>88900</xdr:colOff>
      <xdr:row>86</xdr:row>
      <xdr:rowOff>82296</xdr:rowOff>
    </xdr:to>
    <xdr:cxnSp macro="">
      <xdr:nvCxnSpPr>
        <xdr:cNvPr id="351" name="直線コネクタ 350"/>
        <xdr:cNvCxnSpPr/>
      </xdr:nvCxnSpPr>
      <xdr:spPr>
        <a:xfrm>
          <a:off x="10388600" y="14826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78122</xdr:rowOff>
    </xdr:from>
    <xdr:ext cx="469744" cy="259045"/>
    <xdr:sp macro="" textlink="">
      <xdr:nvSpPr>
        <xdr:cNvPr id="352" name="【公営住宅】&#10;一人当たり面積最大値テキスト"/>
        <xdr:cNvSpPr txBox="1"/>
      </xdr:nvSpPr>
      <xdr:spPr>
        <a:xfrm>
          <a:off x="10515600" y="1310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131445</xdr:rowOff>
    </xdr:from>
    <xdr:to>
      <xdr:col>55</xdr:col>
      <xdr:colOff>88900</xdr:colOff>
      <xdr:row>77</xdr:row>
      <xdr:rowOff>131445</xdr:rowOff>
    </xdr:to>
    <xdr:cxnSp macro="">
      <xdr:nvCxnSpPr>
        <xdr:cNvPr id="353" name="直線コネクタ 352"/>
        <xdr:cNvCxnSpPr/>
      </xdr:nvCxnSpPr>
      <xdr:spPr>
        <a:xfrm>
          <a:off x="10388600" y="1333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81170</xdr:rowOff>
    </xdr:from>
    <xdr:ext cx="469744" cy="259045"/>
    <xdr:sp macro="" textlink="">
      <xdr:nvSpPr>
        <xdr:cNvPr id="354" name="【公営住宅】&#10;一人当たり面積平均値テキスト"/>
        <xdr:cNvSpPr txBox="1"/>
      </xdr:nvSpPr>
      <xdr:spPr>
        <a:xfrm>
          <a:off x="10515600" y="1448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102743</xdr:rowOff>
    </xdr:from>
    <xdr:to>
      <xdr:col>55</xdr:col>
      <xdr:colOff>50800</xdr:colOff>
      <xdr:row>85</xdr:row>
      <xdr:rowOff>32893</xdr:rowOff>
    </xdr:to>
    <xdr:sp macro="" textlink="">
      <xdr:nvSpPr>
        <xdr:cNvPr id="355" name="フローチャート: 判断 354"/>
        <xdr:cNvSpPr/>
      </xdr:nvSpPr>
      <xdr:spPr>
        <a:xfrm>
          <a:off x="10426700" y="145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113792</xdr:rowOff>
    </xdr:from>
    <xdr:to>
      <xdr:col>50</xdr:col>
      <xdr:colOff>165100</xdr:colOff>
      <xdr:row>85</xdr:row>
      <xdr:rowOff>43942</xdr:rowOff>
    </xdr:to>
    <xdr:sp macro="" textlink="">
      <xdr:nvSpPr>
        <xdr:cNvPr id="356" name="フローチャート: 判断 355"/>
        <xdr:cNvSpPr/>
      </xdr:nvSpPr>
      <xdr:spPr>
        <a:xfrm>
          <a:off x="9588500" y="1451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119507</xdr:rowOff>
    </xdr:from>
    <xdr:to>
      <xdr:col>46</xdr:col>
      <xdr:colOff>38100</xdr:colOff>
      <xdr:row>85</xdr:row>
      <xdr:rowOff>49657</xdr:rowOff>
    </xdr:to>
    <xdr:sp macro="" textlink="">
      <xdr:nvSpPr>
        <xdr:cNvPr id="357" name="フローチャート: 判断 356"/>
        <xdr:cNvSpPr/>
      </xdr:nvSpPr>
      <xdr:spPr>
        <a:xfrm>
          <a:off x="8699500" y="1452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121413</xdr:rowOff>
    </xdr:from>
    <xdr:to>
      <xdr:col>41</xdr:col>
      <xdr:colOff>101600</xdr:colOff>
      <xdr:row>85</xdr:row>
      <xdr:rowOff>51563</xdr:rowOff>
    </xdr:to>
    <xdr:sp macro="" textlink="">
      <xdr:nvSpPr>
        <xdr:cNvPr id="358" name="フローチャート: 判断 357"/>
        <xdr:cNvSpPr/>
      </xdr:nvSpPr>
      <xdr:spPr>
        <a:xfrm>
          <a:off x="7810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130938</xdr:rowOff>
    </xdr:from>
    <xdr:to>
      <xdr:col>36</xdr:col>
      <xdr:colOff>165100</xdr:colOff>
      <xdr:row>85</xdr:row>
      <xdr:rowOff>61088</xdr:rowOff>
    </xdr:to>
    <xdr:sp macro="" textlink="">
      <xdr:nvSpPr>
        <xdr:cNvPr id="359" name="フローチャート: 判断 358"/>
        <xdr:cNvSpPr/>
      </xdr:nvSpPr>
      <xdr:spPr>
        <a:xfrm>
          <a:off x="6921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142367</xdr:rowOff>
    </xdr:from>
    <xdr:to>
      <xdr:col>55</xdr:col>
      <xdr:colOff>50800</xdr:colOff>
      <xdr:row>84</xdr:row>
      <xdr:rowOff>72517</xdr:rowOff>
    </xdr:to>
    <xdr:sp macro="" textlink="">
      <xdr:nvSpPr>
        <xdr:cNvPr id="365" name="楕円 364"/>
        <xdr:cNvSpPr/>
      </xdr:nvSpPr>
      <xdr:spPr>
        <a:xfrm>
          <a:off x="10426700" y="1437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165244</xdr:rowOff>
    </xdr:from>
    <xdr:ext cx="469744" cy="259045"/>
    <xdr:sp macro="" textlink="">
      <xdr:nvSpPr>
        <xdr:cNvPr id="366" name="【公営住宅】&#10;一人当たり面積該当値テキスト"/>
        <xdr:cNvSpPr txBox="1"/>
      </xdr:nvSpPr>
      <xdr:spPr>
        <a:xfrm>
          <a:off x="10515600" y="14224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170942</xdr:rowOff>
    </xdr:from>
    <xdr:to>
      <xdr:col>50</xdr:col>
      <xdr:colOff>165100</xdr:colOff>
      <xdr:row>84</xdr:row>
      <xdr:rowOff>101092</xdr:rowOff>
    </xdr:to>
    <xdr:sp macro="" textlink="">
      <xdr:nvSpPr>
        <xdr:cNvPr id="367" name="楕円 366"/>
        <xdr:cNvSpPr/>
      </xdr:nvSpPr>
      <xdr:spPr>
        <a:xfrm>
          <a:off x="9588500" y="1440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21717</xdr:rowOff>
    </xdr:from>
    <xdr:to>
      <xdr:col>55</xdr:col>
      <xdr:colOff>0</xdr:colOff>
      <xdr:row>84</xdr:row>
      <xdr:rowOff>50292</xdr:rowOff>
    </xdr:to>
    <xdr:cxnSp macro="">
      <xdr:nvCxnSpPr>
        <xdr:cNvPr id="368" name="直線コネクタ 367"/>
        <xdr:cNvCxnSpPr/>
      </xdr:nvCxnSpPr>
      <xdr:spPr>
        <a:xfrm flipV="1">
          <a:off x="9639300" y="14423517"/>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7113</xdr:rowOff>
    </xdr:from>
    <xdr:to>
      <xdr:col>46</xdr:col>
      <xdr:colOff>38100</xdr:colOff>
      <xdr:row>84</xdr:row>
      <xdr:rowOff>108713</xdr:rowOff>
    </xdr:to>
    <xdr:sp macro="" textlink="">
      <xdr:nvSpPr>
        <xdr:cNvPr id="369" name="楕円 368"/>
        <xdr:cNvSpPr/>
      </xdr:nvSpPr>
      <xdr:spPr>
        <a:xfrm>
          <a:off x="86995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50292</xdr:rowOff>
    </xdr:from>
    <xdr:to>
      <xdr:col>50</xdr:col>
      <xdr:colOff>114300</xdr:colOff>
      <xdr:row>84</xdr:row>
      <xdr:rowOff>57913</xdr:rowOff>
    </xdr:to>
    <xdr:cxnSp macro="">
      <xdr:nvCxnSpPr>
        <xdr:cNvPr id="370" name="直線コネクタ 369"/>
        <xdr:cNvCxnSpPr/>
      </xdr:nvCxnSpPr>
      <xdr:spPr>
        <a:xfrm flipV="1">
          <a:off x="8750300" y="14452092"/>
          <a:ext cx="889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13208</xdr:rowOff>
    </xdr:from>
    <xdr:to>
      <xdr:col>41</xdr:col>
      <xdr:colOff>101600</xdr:colOff>
      <xdr:row>84</xdr:row>
      <xdr:rowOff>114808</xdr:rowOff>
    </xdr:to>
    <xdr:sp macro="" textlink="">
      <xdr:nvSpPr>
        <xdr:cNvPr id="371" name="楕円 370"/>
        <xdr:cNvSpPr/>
      </xdr:nvSpPr>
      <xdr:spPr>
        <a:xfrm>
          <a:off x="7810500" y="1441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57913</xdr:rowOff>
    </xdr:from>
    <xdr:to>
      <xdr:col>45</xdr:col>
      <xdr:colOff>177800</xdr:colOff>
      <xdr:row>84</xdr:row>
      <xdr:rowOff>64008</xdr:rowOff>
    </xdr:to>
    <xdr:cxnSp macro="">
      <xdr:nvCxnSpPr>
        <xdr:cNvPr id="372" name="直線コネクタ 371"/>
        <xdr:cNvCxnSpPr/>
      </xdr:nvCxnSpPr>
      <xdr:spPr>
        <a:xfrm flipV="1">
          <a:off x="7861300" y="14459713"/>
          <a:ext cx="8890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18923</xdr:rowOff>
    </xdr:from>
    <xdr:to>
      <xdr:col>36</xdr:col>
      <xdr:colOff>165100</xdr:colOff>
      <xdr:row>84</xdr:row>
      <xdr:rowOff>120523</xdr:rowOff>
    </xdr:to>
    <xdr:sp macro="" textlink="">
      <xdr:nvSpPr>
        <xdr:cNvPr id="373" name="楕円 372"/>
        <xdr:cNvSpPr/>
      </xdr:nvSpPr>
      <xdr:spPr>
        <a:xfrm>
          <a:off x="6921500" y="144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64008</xdr:rowOff>
    </xdr:from>
    <xdr:to>
      <xdr:col>41</xdr:col>
      <xdr:colOff>50800</xdr:colOff>
      <xdr:row>84</xdr:row>
      <xdr:rowOff>69723</xdr:rowOff>
    </xdr:to>
    <xdr:cxnSp macro="">
      <xdr:nvCxnSpPr>
        <xdr:cNvPr id="374" name="直線コネクタ 373"/>
        <xdr:cNvCxnSpPr/>
      </xdr:nvCxnSpPr>
      <xdr:spPr>
        <a:xfrm flipV="1">
          <a:off x="6972300" y="14465808"/>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35069</xdr:rowOff>
    </xdr:from>
    <xdr:ext cx="469744" cy="259045"/>
    <xdr:sp macro="" textlink="">
      <xdr:nvSpPr>
        <xdr:cNvPr id="375" name="n_1aveValue【公営住宅】&#10;一人当たり面積"/>
        <xdr:cNvSpPr txBox="1"/>
      </xdr:nvSpPr>
      <xdr:spPr>
        <a:xfrm>
          <a:off x="9391727" y="1460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40784</xdr:rowOff>
    </xdr:from>
    <xdr:ext cx="469744" cy="259045"/>
    <xdr:sp macro="" textlink="">
      <xdr:nvSpPr>
        <xdr:cNvPr id="376" name="n_2aveValue【公営住宅】&#10;一人当たり面積"/>
        <xdr:cNvSpPr txBox="1"/>
      </xdr:nvSpPr>
      <xdr:spPr>
        <a:xfrm>
          <a:off x="8515427" y="1461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42690</xdr:rowOff>
    </xdr:from>
    <xdr:ext cx="469744" cy="259045"/>
    <xdr:sp macro="" textlink="">
      <xdr:nvSpPr>
        <xdr:cNvPr id="377" name="n_3aveValue【公営住宅】&#10;一人当たり面積"/>
        <xdr:cNvSpPr txBox="1"/>
      </xdr:nvSpPr>
      <xdr:spPr>
        <a:xfrm>
          <a:off x="7626427" y="1461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52215</xdr:rowOff>
    </xdr:from>
    <xdr:ext cx="469744" cy="259045"/>
    <xdr:sp macro="" textlink="">
      <xdr:nvSpPr>
        <xdr:cNvPr id="378" name="n_4aveValue【公営住宅】&#10;一人当たり面積"/>
        <xdr:cNvSpPr txBox="1"/>
      </xdr:nvSpPr>
      <xdr:spPr>
        <a:xfrm>
          <a:off x="6737427" y="1462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117619</xdr:rowOff>
    </xdr:from>
    <xdr:ext cx="469744" cy="259045"/>
    <xdr:sp macro="" textlink="">
      <xdr:nvSpPr>
        <xdr:cNvPr id="379" name="n_1mainValue【公営住宅】&#10;一人当たり面積"/>
        <xdr:cNvSpPr txBox="1"/>
      </xdr:nvSpPr>
      <xdr:spPr>
        <a:xfrm>
          <a:off x="9391727"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125240</xdr:rowOff>
    </xdr:from>
    <xdr:ext cx="469744" cy="259045"/>
    <xdr:sp macro="" textlink="">
      <xdr:nvSpPr>
        <xdr:cNvPr id="380" name="n_2mainValue【公営住宅】&#10;一人当たり面積"/>
        <xdr:cNvSpPr txBox="1"/>
      </xdr:nvSpPr>
      <xdr:spPr>
        <a:xfrm>
          <a:off x="8515427" y="14184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131335</xdr:rowOff>
    </xdr:from>
    <xdr:ext cx="469744" cy="259045"/>
    <xdr:sp macro="" textlink="">
      <xdr:nvSpPr>
        <xdr:cNvPr id="381" name="n_3mainValue【公営住宅】&#10;一人当たり面積"/>
        <xdr:cNvSpPr txBox="1"/>
      </xdr:nvSpPr>
      <xdr:spPr>
        <a:xfrm>
          <a:off x="76264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137050</xdr:rowOff>
    </xdr:from>
    <xdr:ext cx="469744" cy="259045"/>
    <xdr:sp macro="" textlink="">
      <xdr:nvSpPr>
        <xdr:cNvPr id="382" name="n_4mainValue【公営住宅】&#10;一人当たり面積"/>
        <xdr:cNvSpPr txBox="1"/>
      </xdr:nvSpPr>
      <xdr:spPr>
        <a:xfrm>
          <a:off x="6737427" y="141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0" name="直線コネクタ 40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1" name="テキスト ボックス 41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2" name="直線コネクタ 41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3" name="テキスト ボックス 41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4" name="直線コネクタ 41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5" name="テキスト ボックス 41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6" name="直線コネクタ 41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7" name="テキスト ボックス 41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8" name="直線コネクタ 41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9" name="テキスト ボックス 41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21" name="テキスト ボックス 42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38100</xdr:rowOff>
    </xdr:from>
    <xdr:to>
      <xdr:col>85</xdr:col>
      <xdr:colOff>126364</xdr:colOff>
      <xdr:row>42</xdr:row>
      <xdr:rowOff>38100</xdr:rowOff>
    </xdr:to>
    <xdr:cxnSp macro="">
      <xdr:nvCxnSpPr>
        <xdr:cNvPr id="423" name="直線コネクタ 422"/>
        <xdr:cNvCxnSpPr/>
      </xdr:nvCxnSpPr>
      <xdr:spPr>
        <a:xfrm flipV="1">
          <a:off x="16318864" y="56959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4"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5" name="直線コネクタ 424"/>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156227</xdr:rowOff>
    </xdr:from>
    <xdr:ext cx="405111" cy="259045"/>
    <xdr:sp macro="" textlink="">
      <xdr:nvSpPr>
        <xdr:cNvPr id="426" name="【認定こども園・幼稚園・保育所】&#10;有形固定資産減価償却率最大値テキスト"/>
        <xdr:cNvSpPr txBox="1"/>
      </xdr:nvSpPr>
      <xdr:spPr>
        <a:xfrm>
          <a:off x="16357600" y="547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38100</xdr:rowOff>
    </xdr:from>
    <xdr:to>
      <xdr:col>86</xdr:col>
      <xdr:colOff>25400</xdr:colOff>
      <xdr:row>33</xdr:row>
      <xdr:rowOff>38100</xdr:rowOff>
    </xdr:to>
    <xdr:cxnSp macro="">
      <xdr:nvCxnSpPr>
        <xdr:cNvPr id="427" name="直線コネクタ 426"/>
        <xdr:cNvCxnSpPr/>
      </xdr:nvCxnSpPr>
      <xdr:spPr>
        <a:xfrm>
          <a:off x="16230600" y="569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139717</xdr:rowOff>
    </xdr:from>
    <xdr:ext cx="405111" cy="259045"/>
    <xdr:sp macro="" textlink="">
      <xdr:nvSpPr>
        <xdr:cNvPr id="428" name="【認定こども園・幼稚園・保育所】&#10;有形固定資産減価償却率平均値テキスト"/>
        <xdr:cNvSpPr txBox="1"/>
      </xdr:nvSpPr>
      <xdr:spPr>
        <a:xfrm>
          <a:off x="16357600" y="6140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116840</xdr:rowOff>
    </xdr:from>
    <xdr:to>
      <xdr:col>85</xdr:col>
      <xdr:colOff>177800</xdr:colOff>
      <xdr:row>37</xdr:row>
      <xdr:rowOff>46990</xdr:rowOff>
    </xdr:to>
    <xdr:sp macro="" textlink="">
      <xdr:nvSpPr>
        <xdr:cNvPr id="429" name="フローチャート: 判断 428"/>
        <xdr:cNvSpPr/>
      </xdr:nvSpPr>
      <xdr:spPr>
        <a:xfrm>
          <a:off x="162687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30" name="フローチャート: 判断 429"/>
        <xdr:cNvSpPr/>
      </xdr:nvSpPr>
      <xdr:spPr>
        <a:xfrm>
          <a:off x="15430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103505</xdr:rowOff>
    </xdr:from>
    <xdr:to>
      <xdr:col>76</xdr:col>
      <xdr:colOff>165100</xdr:colOff>
      <xdr:row>37</xdr:row>
      <xdr:rowOff>33655</xdr:rowOff>
    </xdr:to>
    <xdr:sp macro="" textlink="">
      <xdr:nvSpPr>
        <xdr:cNvPr id="431" name="フローチャート: 判断 430"/>
        <xdr:cNvSpPr/>
      </xdr:nvSpPr>
      <xdr:spPr>
        <a:xfrm>
          <a:off x="14541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432" name="フローチャート: 判断 431"/>
        <xdr:cNvSpPr/>
      </xdr:nvSpPr>
      <xdr:spPr>
        <a:xfrm>
          <a:off x="13652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4445</xdr:rowOff>
    </xdr:from>
    <xdr:to>
      <xdr:col>67</xdr:col>
      <xdr:colOff>101600</xdr:colOff>
      <xdr:row>37</xdr:row>
      <xdr:rowOff>106045</xdr:rowOff>
    </xdr:to>
    <xdr:sp macro="" textlink="">
      <xdr:nvSpPr>
        <xdr:cNvPr id="433" name="フローチャート: 判断 432"/>
        <xdr:cNvSpPr/>
      </xdr:nvSpPr>
      <xdr:spPr>
        <a:xfrm>
          <a:off x="12763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4" name="テキスト ボックス 4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5" name="テキスト ボックス 4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6" name="テキスト ボックス 4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7" name="テキスト ボックス 4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8" name="テキスト ボックス 4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151130</xdr:rowOff>
    </xdr:from>
    <xdr:to>
      <xdr:col>85</xdr:col>
      <xdr:colOff>177800</xdr:colOff>
      <xdr:row>39</xdr:row>
      <xdr:rowOff>81280</xdr:rowOff>
    </xdr:to>
    <xdr:sp macro="" textlink="">
      <xdr:nvSpPr>
        <xdr:cNvPr id="439" name="楕円 438"/>
        <xdr:cNvSpPr/>
      </xdr:nvSpPr>
      <xdr:spPr>
        <a:xfrm>
          <a:off x="162687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129557</xdr:rowOff>
    </xdr:from>
    <xdr:ext cx="405111" cy="259045"/>
    <xdr:sp macro="" textlink="">
      <xdr:nvSpPr>
        <xdr:cNvPr id="440" name="【認定こども園・幼稚園・保育所】&#10;有形固定資産減価償却率該当値テキスト"/>
        <xdr:cNvSpPr txBox="1"/>
      </xdr:nvSpPr>
      <xdr:spPr>
        <a:xfrm>
          <a:off x="16357600"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133985</xdr:rowOff>
    </xdr:from>
    <xdr:to>
      <xdr:col>81</xdr:col>
      <xdr:colOff>101600</xdr:colOff>
      <xdr:row>39</xdr:row>
      <xdr:rowOff>64135</xdr:rowOff>
    </xdr:to>
    <xdr:sp macro="" textlink="">
      <xdr:nvSpPr>
        <xdr:cNvPr id="441" name="楕円 440"/>
        <xdr:cNvSpPr/>
      </xdr:nvSpPr>
      <xdr:spPr>
        <a:xfrm>
          <a:off x="15430500" y="66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13335</xdr:rowOff>
    </xdr:from>
    <xdr:to>
      <xdr:col>85</xdr:col>
      <xdr:colOff>127000</xdr:colOff>
      <xdr:row>39</xdr:row>
      <xdr:rowOff>30480</xdr:rowOff>
    </xdr:to>
    <xdr:cxnSp macro="">
      <xdr:nvCxnSpPr>
        <xdr:cNvPr id="442" name="直線コネクタ 441"/>
        <xdr:cNvCxnSpPr/>
      </xdr:nvCxnSpPr>
      <xdr:spPr>
        <a:xfrm>
          <a:off x="15481300" y="669988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99695</xdr:rowOff>
    </xdr:from>
    <xdr:to>
      <xdr:col>76</xdr:col>
      <xdr:colOff>165100</xdr:colOff>
      <xdr:row>39</xdr:row>
      <xdr:rowOff>29845</xdr:rowOff>
    </xdr:to>
    <xdr:sp macro="" textlink="">
      <xdr:nvSpPr>
        <xdr:cNvPr id="443" name="楕円 442"/>
        <xdr:cNvSpPr/>
      </xdr:nvSpPr>
      <xdr:spPr>
        <a:xfrm>
          <a:off x="14541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150495</xdr:rowOff>
    </xdr:from>
    <xdr:to>
      <xdr:col>81</xdr:col>
      <xdr:colOff>50800</xdr:colOff>
      <xdr:row>39</xdr:row>
      <xdr:rowOff>13335</xdr:rowOff>
    </xdr:to>
    <xdr:cxnSp macro="">
      <xdr:nvCxnSpPr>
        <xdr:cNvPr id="444" name="直線コネクタ 443"/>
        <xdr:cNvCxnSpPr/>
      </xdr:nvCxnSpPr>
      <xdr:spPr>
        <a:xfrm>
          <a:off x="14592300" y="666559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55880</xdr:rowOff>
    </xdr:from>
    <xdr:to>
      <xdr:col>72</xdr:col>
      <xdr:colOff>38100</xdr:colOff>
      <xdr:row>38</xdr:row>
      <xdr:rowOff>157480</xdr:rowOff>
    </xdr:to>
    <xdr:sp macro="" textlink="">
      <xdr:nvSpPr>
        <xdr:cNvPr id="445" name="楕円 444"/>
        <xdr:cNvSpPr/>
      </xdr:nvSpPr>
      <xdr:spPr>
        <a:xfrm>
          <a:off x="13652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106680</xdr:rowOff>
    </xdr:from>
    <xdr:to>
      <xdr:col>76</xdr:col>
      <xdr:colOff>114300</xdr:colOff>
      <xdr:row>38</xdr:row>
      <xdr:rowOff>150495</xdr:rowOff>
    </xdr:to>
    <xdr:cxnSp macro="">
      <xdr:nvCxnSpPr>
        <xdr:cNvPr id="446" name="直線コネクタ 445"/>
        <xdr:cNvCxnSpPr/>
      </xdr:nvCxnSpPr>
      <xdr:spPr>
        <a:xfrm>
          <a:off x="13703300" y="66217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12065</xdr:rowOff>
    </xdr:from>
    <xdr:to>
      <xdr:col>67</xdr:col>
      <xdr:colOff>101600</xdr:colOff>
      <xdr:row>38</xdr:row>
      <xdr:rowOff>113665</xdr:rowOff>
    </xdr:to>
    <xdr:sp macro="" textlink="">
      <xdr:nvSpPr>
        <xdr:cNvPr id="447" name="楕円 446"/>
        <xdr:cNvSpPr/>
      </xdr:nvSpPr>
      <xdr:spPr>
        <a:xfrm>
          <a:off x="12763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62865</xdr:rowOff>
    </xdr:from>
    <xdr:to>
      <xdr:col>71</xdr:col>
      <xdr:colOff>177800</xdr:colOff>
      <xdr:row>38</xdr:row>
      <xdr:rowOff>106680</xdr:rowOff>
    </xdr:to>
    <xdr:cxnSp macro="">
      <xdr:nvCxnSpPr>
        <xdr:cNvPr id="448" name="直線コネクタ 447"/>
        <xdr:cNvCxnSpPr/>
      </xdr:nvCxnSpPr>
      <xdr:spPr>
        <a:xfrm>
          <a:off x="12814300" y="657796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449" name="n_1aveValue【認定こども園・幼稚園・保育所】&#10;有形固定資産減価償却率"/>
        <xdr:cNvSpPr txBox="1"/>
      </xdr:nvSpPr>
      <xdr:spPr>
        <a:xfrm>
          <a:off x="15266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50182</xdr:rowOff>
    </xdr:from>
    <xdr:ext cx="405111" cy="259045"/>
    <xdr:sp macro="" textlink="">
      <xdr:nvSpPr>
        <xdr:cNvPr id="450" name="n_2aveValue【認定こども園・幼稚園・保育所】&#10;有形固定資産減価償却率"/>
        <xdr:cNvSpPr txBox="1"/>
      </xdr:nvSpPr>
      <xdr:spPr>
        <a:xfrm>
          <a:off x="143897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74947</xdr:rowOff>
    </xdr:from>
    <xdr:ext cx="405111" cy="259045"/>
    <xdr:sp macro="" textlink="">
      <xdr:nvSpPr>
        <xdr:cNvPr id="451" name="n_3aveValue【認定こども園・幼稚園・保育所】&#10;有形固定資産減価償却率"/>
        <xdr:cNvSpPr txBox="1"/>
      </xdr:nvSpPr>
      <xdr:spPr>
        <a:xfrm>
          <a:off x="13500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122572</xdr:rowOff>
    </xdr:from>
    <xdr:ext cx="405111" cy="259045"/>
    <xdr:sp macro="" textlink="">
      <xdr:nvSpPr>
        <xdr:cNvPr id="452" name="n_4aveValue【認定こども園・幼稚園・保育所】&#10;有形固定資産減価償却率"/>
        <xdr:cNvSpPr txBox="1"/>
      </xdr:nvSpPr>
      <xdr:spPr>
        <a:xfrm>
          <a:off x="126117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55262</xdr:rowOff>
    </xdr:from>
    <xdr:ext cx="405111" cy="259045"/>
    <xdr:sp macro="" textlink="">
      <xdr:nvSpPr>
        <xdr:cNvPr id="453" name="n_1mainValue【認定こども園・幼稚園・保育所】&#10;有形固定資産減価償却率"/>
        <xdr:cNvSpPr txBox="1"/>
      </xdr:nvSpPr>
      <xdr:spPr>
        <a:xfrm>
          <a:off x="15266044" y="674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20972</xdr:rowOff>
    </xdr:from>
    <xdr:ext cx="405111" cy="259045"/>
    <xdr:sp macro="" textlink="">
      <xdr:nvSpPr>
        <xdr:cNvPr id="454" name="n_2mainValue【認定こども園・幼稚園・保育所】&#10;有形固定資産減価償却率"/>
        <xdr:cNvSpPr txBox="1"/>
      </xdr:nvSpPr>
      <xdr:spPr>
        <a:xfrm>
          <a:off x="14389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148607</xdr:rowOff>
    </xdr:from>
    <xdr:ext cx="405111" cy="259045"/>
    <xdr:sp macro="" textlink="">
      <xdr:nvSpPr>
        <xdr:cNvPr id="455" name="n_3mainValue【認定こども園・幼稚園・保育所】&#10;有形固定資産減価償却率"/>
        <xdr:cNvSpPr txBox="1"/>
      </xdr:nvSpPr>
      <xdr:spPr>
        <a:xfrm>
          <a:off x="13500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104792</xdr:rowOff>
    </xdr:from>
    <xdr:ext cx="405111" cy="259045"/>
    <xdr:sp macro="" textlink="">
      <xdr:nvSpPr>
        <xdr:cNvPr id="456" name="n_4mainValue【認定こども園・幼稚園・保育所】&#10;有形固定資産減価償却率"/>
        <xdr:cNvSpPr txBox="1"/>
      </xdr:nvSpPr>
      <xdr:spPr>
        <a:xfrm>
          <a:off x="12611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7" name="正方形/長方形 4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8" name="正方形/長方形 4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9" name="正方形/長方形 4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0" name="正方形/長方形 4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1" name="正方形/長方形 4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2" name="正方形/長方形 4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3" name="正方形/長方形 4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4" name="正方形/長方形 4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5" name="テキスト ボックス 4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6" name="直線コネクタ 4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7" name="直線コネクタ 46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8" name="テキスト ボックス 467"/>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9" name="直線コネクタ 46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0" name="テキスト ボックス 469"/>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1" name="直線コネクタ 47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2" name="テキスト ボックス 471"/>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3" name="直線コネクタ 47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4" name="テキスト ボックス 473"/>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5" name="直線コネクタ 47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6" name="テキスト ボックス 475"/>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7" name="直線コネクタ 47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8" name="テキスト ボックス 47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144780</xdr:rowOff>
    </xdr:from>
    <xdr:to>
      <xdr:col>116</xdr:col>
      <xdr:colOff>62864</xdr:colOff>
      <xdr:row>42</xdr:row>
      <xdr:rowOff>15240</xdr:rowOff>
    </xdr:to>
    <xdr:cxnSp macro="">
      <xdr:nvCxnSpPr>
        <xdr:cNvPr id="480" name="直線コネクタ 479"/>
        <xdr:cNvCxnSpPr/>
      </xdr:nvCxnSpPr>
      <xdr:spPr>
        <a:xfrm flipV="1">
          <a:off x="22160864" y="597408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19067</xdr:rowOff>
    </xdr:from>
    <xdr:ext cx="469744" cy="259045"/>
    <xdr:sp macro="" textlink="">
      <xdr:nvSpPr>
        <xdr:cNvPr id="481" name="【認定こども園・幼稚園・保育所】&#10;一人当たり面積最小値テキスト"/>
        <xdr:cNvSpPr txBox="1"/>
      </xdr:nvSpPr>
      <xdr:spPr>
        <a:xfrm>
          <a:off x="22199600" y="721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15240</xdr:rowOff>
    </xdr:from>
    <xdr:to>
      <xdr:col>116</xdr:col>
      <xdr:colOff>152400</xdr:colOff>
      <xdr:row>42</xdr:row>
      <xdr:rowOff>15240</xdr:rowOff>
    </xdr:to>
    <xdr:cxnSp macro="">
      <xdr:nvCxnSpPr>
        <xdr:cNvPr id="482" name="直線コネクタ 481"/>
        <xdr:cNvCxnSpPr/>
      </xdr:nvCxnSpPr>
      <xdr:spPr>
        <a:xfrm>
          <a:off x="22072600" y="721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91457</xdr:rowOff>
    </xdr:from>
    <xdr:ext cx="469744" cy="259045"/>
    <xdr:sp macro="" textlink="">
      <xdr:nvSpPr>
        <xdr:cNvPr id="483" name="【認定こども園・幼稚園・保育所】&#10;一人当たり面積最大値テキスト"/>
        <xdr:cNvSpPr txBox="1"/>
      </xdr:nvSpPr>
      <xdr:spPr>
        <a:xfrm>
          <a:off x="22199600" y="574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144780</xdr:rowOff>
    </xdr:from>
    <xdr:to>
      <xdr:col>116</xdr:col>
      <xdr:colOff>152400</xdr:colOff>
      <xdr:row>34</xdr:row>
      <xdr:rowOff>144780</xdr:rowOff>
    </xdr:to>
    <xdr:cxnSp macro="">
      <xdr:nvCxnSpPr>
        <xdr:cNvPr id="484" name="直線コネクタ 483"/>
        <xdr:cNvCxnSpPr/>
      </xdr:nvCxnSpPr>
      <xdr:spPr>
        <a:xfrm>
          <a:off x="22072600" y="597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143527</xdr:rowOff>
    </xdr:from>
    <xdr:ext cx="469744" cy="259045"/>
    <xdr:sp macro="" textlink="">
      <xdr:nvSpPr>
        <xdr:cNvPr id="485" name="【認定こども園・幼稚園・保育所】&#10;一人当たり面積平均値テキスト"/>
        <xdr:cNvSpPr txBox="1"/>
      </xdr:nvSpPr>
      <xdr:spPr>
        <a:xfrm>
          <a:off x="22199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120650</xdr:rowOff>
    </xdr:from>
    <xdr:to>
      <xdr:col>116</xdr:col>
      <xdr:colOff>114300</xdr:colOff>
      <xdr:row>40</xdr:row>
      <xdr:rowOff>50800</xdr:rowOff>
    </xdr:to>
    <xdr:sp macro="" textlink="">
      <xdr:nvSpPr>
        <xdr:cNvPr id="486" name="フローチャート: 判断 485"/>
        <xdr:cNvSpPr/>
      </xdr:nvSpPr>
      <xdr:spPr>
        <a:xfrm>
          <a:off x="22110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135890</xdr:rowOff>
    </xdr:from>
    <xdr:to>
      <xdr:col>112</xdr:col>
      <xdr:colOff>38100</xdr:colOff>
      <xdr:row>40</xdr:row>
      <xdr:rowOff>66040</xdr:rowOff>
    </xdr:to>
    <xdr:sp macro="" textlink="">
      <xdr:nvSpPr>
        <xdr:cNvPr id="487" name="フローチャート: 判断 486"/>
        <xdr:cNvSpPr/>
      </xdr:nvSpPr>
      <xdr:spPr>
        <a:xfrm>
          <a:off x="212725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154940</xdr:rowOff>
    </xdr:from>
    <xdr:to>
      <xdr:col>107</xdr:col>
      <xdr:colOff>101600</xdr:colOff>
      <xdr:row>40</xdr:row>
      <xdr:rowOff>85090</xdr:rowOff>
    </xdr:to>
    <xdr:sp macro="" textlink="">
      <xdr:nvSpPr>
        <xdr:cNvPr id="488" name="フローチャート: 判断 487"/>
        <xdr:cNvSpPr/>
      </xdr:nvSpPr>
      <xdr:spPr>
        <a:xfrm>
          <a:off x="20383500" y="684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153035</xdr:rowOff>
    </xdr:from>
    <xdr:to>
      <xdr:col>102</xdr:col>
      <xdr:colOff>165100</xdr:colOff>
      <xdr:row>40</xdr:row>
      <xdr:rowOff>83185</xdr:rowOff>
    </xdr:to>
    <xdr:sp macro="" textlink="">
      <xdr:nvSpPr>
        <xdr:cNvPr id="489" name="フローチャート: 判断 488"/>
        <xdr:cNvSpPr/>
      </xdr:nvSpPr>
      <xdr:spPr>
        <a:xfrm>
          <a:off x="19494500" y="683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162560</xdr:rowOff>
    </xdr:from>
    <xdr:to>
      <xdr:col>98</xdr:col>
      <xdr:colOff>38100</xdr:colOff>
      <xdr:row>40</xdr:row>
      <xdr:rowOff>92710</xdr:rowOff>
    </xdr:to>
    <xdr:sp macro="" textlink="">
      <xdr:nvSpPr>
        <xdr:cNvPr id="490" name="フローチャート: 判断 489"/>
        <xdr:cNvSpPr/>
      </xdr:nvSpPr>
      <xdr:spPr>
        <a:xfrm>
          <a:off x="18605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1" name="テキスト ボックス 49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2" name="テキスト ボックス 49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3" name="テキスト ボックス 49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4" name="テキスト ボックス 49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5" name="テキスト ボックス 49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76835</xdr:rowOff>
    </xdr:from>
    <xdr:to>
      <xdr:col>116</xdr:col>
      <xdr:colOff>114300</xdr:colOff>
      <xdr:row>41</xdr:row>
      <xdr:rowOff>6985</xdr:rowOff>
    </xdr:to>
    <xdr:sp macro="" textlink="">
      <xdr:nvSpPr>
        <xdr:cNvPr id="496" name="楕円 495"/>
        <xdr:cNvSpPr/>
      </xdr:nvSpPr>
      <xdr:spPr>
        <a:xfrm>
          <a:off x="22110700" y="693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55262</xdr:rowOff>
    </xdr:from>
    <xdr:ext cx="469744" cy="259045"/>
    <xdr:sp macro="" textlink="">
      <xdr:nvSpPr>
        <xdr:cNvPr id="497" name="【認定こども園・幼稚園・保育所】&#10;一人当たり面積該当値テキスト"/>
        <xdr:cNvSpPr txBox="1"/>
      </xdr:nvSpPr>
      <xdr:spPr>
        <a:xfrm>
          <a:off x="22199600" y="691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63500</xdr:rowOff>
    </xdr:from>
    <xdr:to>
      <xdr:col>112</xdr:col>
      <xdr:colOff>38100</xdr:colOff>
      <xdr:row>40</xdr:row>
      <xdr:rowOff>165100</xdr:rowOff>
    </xdr:to>
    <xdr:sp macro="" textlink="">
      <xdr:nvSpPr>
        <xdr:cNvPr id="498" name="楕円 497"/>
        <xdr:cNvSpPr/>
      </xdr:nvSpPr>
      <xdr:spPr>
        <a:xfrm>
          <a:off x="21272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114300</xdr:rowOff>
    </xdr:from>
    <xdr:to>
      <xdr:col>116</xdr:col>
      <xdr:colOff>63500</xdr:colOff>
      <xdr:row>40</xdr:row>
      <xdr:rowOff>127635</xdr:rowOff>
    </xdr:to>
    <xdr:cxnSp macro="">
      <xdr:nvCxnSpPr>
        <xdr:cNvPr id="499" name="直線コネクタ 498"/>
        <xdr:cNvCxnSpPr/>
      </xdr:nvCxnSpPr>
      <xdr:spPr>
        <a:xfrm>
          <a:off x="21323300" y="697230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69215</xdr:rowOff>
    </xdr:from>
    <xdr:to>
      <xdr:col>107</xdr:col>
      <xdr:colOff>101600</xdr:colOff>
      <xdr:row>40</xdr:row>
      <xdr:rowOff>170815</xdr:rowOff>
    </xdr:to>
    <xdr:sp macro="" textlink="">
      <xdr:nvSpPr>
        <xdr:cNvPr id="500" name="楕円 499"/>
        <xdr:cNvSpPr/>
      </xdr:nvSpPr>
      <xdr:spPr>
        <a:xfrm>
          <a:off x="20383500" y="692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114300</xdr:rowOff>
    </xdr:from>
    <xdr:to>
      <xdr:col>111</xdr:col>
      <xdr:colOff>177800</xdr:colOff>
      <xdr:row>40</xdr:row>
      <xdr:rowOff>120015</xdr:rowOff>
    </xdr:to>
    <xdr:cxnSp macro="">
      <xdr:nvCxnSpPr>
        <xdr:cNvPr id="501" name="直線コネクタ 500"/>
        <xdr:cNvCxnSpPr/>
      </xdr:nvCxnSpPr>
      <xdr:spPr>
        <a:xfrm flipV="1">
          <a:off x="20434300" y="69723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73025</xdr:rowOff>
    </xdr:from>
    <xdr:to>
      <xdr:col>102</xdr:col>
      <xdr:colOff>165100</xdr:colOff>
      <xdr:row>41</xdr:row>
      <xdr:rowOff>3175</xdr:rowOff>
    </xdr:to>
    <xdr:sp macro="" textlink="">
      <xdr:nvSpPr>
        <xdr:cNvPr id="502" name="楕円 501"/>
        <xdr:cNvSpPr/>
      </xdr:nvSpPr>
      <xdr:spPr>
        <a:xfrm>
          <a:off x="19494500" y="693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120015</xdr:rowOff>
    </xdr:from>
    <xdr:to>
      <xdr:col>107</xdr:col>
      <xdr:colOff>50800</xdr:colOff>
      <xdr:row>40</xdr:row>
      <xdr:rowOff>123825</xdr:rowOff>
    </xdr:to>
    <xdr:cxnSp macro="">
      <xdr:nvCxnSpPr>
        <xdr:cNvPr id="503" name="直線コネクタ 502"/>
        <xdr:cNvCxnSpPr/>
      </xdr:nvCxnSpPr>
      <xdr:spPr>
        <a:xfrm flipV="1">
          <a:off x="19545300" y="697801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76835</xdr:rowOff>
    </xdr:from>
    <xdr:to>
      <xdr:col>98</xdr:col>
      <xdr:colOff>38100</xdr:colOff>
      <xdr:row>41</xdr:row>
      <xdr:rowOff>6985</xdr:rowOff>
    </xdr:to>
    <xdr:sp macro="" textlink="">
      <xdr:nvSpPr>
        <xdr:cNvPr id="504" name="楕円 503"/>
        <xdr:cNvSpPr/>
      </xdr:nvSpPr>
      <xdr:spPr>
        <a:xfrm>
          <a:off x="18605500" y="693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123825</xdr:rowOff>
    </xdr:from>
    <xdr:to>
      <xdr:col>102</xdr:col>
      <xdr:colOff>114300</xdr:colOff>
      <xdr:row>40</xdr:row>
      <xdr:rowOff>127635</xdr:rowOff>
    </xdr:to>
    <xdr:cxnSp macro="">
      <xdr:nvCxnSpPr>
        <xdr:cNvPr id="505" name="直線コネクタ 504"/>
        <xdr:cNvCxnSpPr/>
      </xdr:nvCxnSpPr>
      <xdr:spPr>
        <a:xfrm flipV="1">
          <a:off x="18656300" y="698182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82567</xdr:rowOff>
    </xdr:from>
    <xdr:ext cx="469744" cy="259045"/>
    <xdr:sp macro="" textlink="">
      <xdr:nvSpPr>
        <xdr:cNvPr id="506" name="n_1aveValue【認定こども園・幼稚園・保育所】&#10;一人当たり面積"/>
        <xdr:cNvSpPr txBox="1"/>
      </xdr:nvSpPr>
      <xdr:spPr>
        <a:xfrm>
          <a:off x="210757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101617</xdr:rowOff>
    </xdr:from>
    <xdr:ext cx="469744" cy="259045"/>
    <xdr:sp macro="" textlink="">
      <xdr:nvSpPr>
        <xdr:cNvPr id="507" name="n_2aveValue【認定こども園・幼稚園・保育所】&#10;一人当たり面積"/>
        <xdr:cNvSpPr txBox="1"/>
      </xdr:nvSpPr>
      <xdr:spPr>
        <a:xfrm>
          <a:off x="20199427" y="661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99712</xdr:rowOff>
    </xdr:from>
    <xdr:ext cx="469744" cy="259045"/>
    <xdr:sp macro="" textlink="">
      <xdr:nvSpPr>
        <xdr:cNvPr id="508" name="n_3aveValue【認定こども園・幼稚園・保育所】&#10;一人当たり面積"/>
        <xdr:cNvSpPr txBox="1"/>
      </xdr:nvSpPr>
      <xdr:spPr>
        <a:xfrm>
          <a:off x="19310427" y="661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109237</xdr:rowOff>
    </xdr:from>
    <xdr:ext cx="469744" cy="259045"/>
    <xdr:sp macro="" textlink="">
      <xdr:nvSpPr>
        <xdr:cNvPr id="509" name="n_4aveValue【認定こども園・幼稚園・保育所】&#10;一人当たり面積"/>
        <xdr:cNvSpPr txBox="1"/>
      </xdr:nvSpPr>
      <xdr:spPr>
        <a:xfrm>
          <a:off x="18421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156227</xdr:rowOff>
    </xdr:from>
    <xdr:ext cx="469744" cy="259045"/>
    <xdr:sp macro="" textlink="">
      <xdr:nvSpPr>
        <xdr:cNvPr id="510" name="n_1mainValue【認定こども園・幼稚園・保育所】&#10;一人当たり面積"/>
        <xdr:cNvSpPr txBox="1"/>
      </xdr:nvSpPr>
      <xdr:spPr>
        <a:xfrm>
          <a:off x="210757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161942</xdr:rowOff>
    </xdr:from>
    <xdr:ext cx="469744" cy="259045"/>
    <xdr:sp macro="" textlink="">
      <xdr:nvSpPr>
        <xdr:cNvPr id="511" name="n_2mainValue【認定こども園・幼稚園・保育所】&#10;一人当たり面積"/>
        <xdr:cNvSpPr txBox="1"/>
      </xdr:nvSpPr>
      <xdr:spPr>
        <a:xfrm>
          <a:off x="20199427" y="701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165752</xdr:rowOff>
    </xdr:from>
    <xdr:ext cx="469744" cy="259045"/>
    <xdr:sp macro="" textlink="">
      <xdr:nvSpPr>
        <xdr:cNvPr id="512" name="n_3mainValue【認定こども園・幼稚園・保育所】&#10;一人当たり面積"/>
        <xdr:cNvSpPr txBox="1"/>
      </xdr:nvSpPr>
      <xdr:spPr>
        <a:xfrm>
          <a:off x="19310427" y="702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169562</xdr:rowOff>
    </xdr:from>
    <xdr:ext cx="469744" cy="259045"/>
    <xdr:sp macro="" textlink="">
      <xdr:nvSpPr>
        <xdr:cNvPr id="513" name="n_4mainValue【認定こども園・幼稚園・保育所】&#10;一人当たり面積"/>
        <xdr:cNvSpPr txBox="1"/>
      </xdr:nvSpPr>
      <xdr:spPr>
        <a:xfrm>
          <a:off x="18421427" y="7027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4" name="正方形/長方形 51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5" name="正方形/長方形 51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6" name="正方形/長方形 51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7" name="正方形/長方形 51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8" name="正方形/長方形 51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9" name="正方形/長方形 51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0" name="正方形/長方形 51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1" name="正方形/長方形 52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2" name="テキスト ボックス 52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3" name="直線コネクタ 52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4" name="テキスト ボックス 52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5" name="直線コネクタ 524"/>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6" name="テキスト ボックス 525"/>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7" name="直線コネクタ 526"/>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8" name="テキスト ボックス 527"/>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9" name="直線コネクタ 528"/>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0" name="テキスト ボックス 529"/>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1" name="直線コネクタ 530"/>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2" name="テキスト ボックス 531"/>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3" name="直線コネクタ 532"/>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4" name="テキスト ボックス 533"/>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5" name="直線コネクタ 5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6" name="テキスト ボックス 535"/>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81915</xdr:rowOff>
    </xdr:from>
    <xdr:to>
      <xdr:col>85</xdr:col>
      <xdr:colOff>126364</xdr:colOff>
      <xdr:row>62</xdr:row>
      <xdr:rowOff>154305</xdr:rowOff>
    </xdr:to>
    <xdr:cxnSp macro="">
      <xdr:nvCxnSpPr>
        <xdr:cNvPr id="538" name="直線コネクタ 537"/>
        <xdr:cNvCxnSpPr/>
      </xdr:nvCxnSpPr>
      <xdr:spPr>
        <a:xfrm flipV="1">
          <a:off x="16318864" y="968311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158132</xdr:rowOff>
    </xdr:from>
    <xdr:ext cx="405111" cy="259045"/>
    <xdr:sp macro="" textlink="">
      <xdr:nvSpPr>
        <xdr:cNvPr id="539" name="【学校施設】&#10;有形固定資産減価償却率最小値テキスト"/>
        <xdr:cNvSpPr txBox="1"/>
      </xdr:nvSpPr>
      <xdr:spPr>
        <a:xfrm>
          <a:off x="16357600" y="1078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154305</xdr:rowOff>
    </xdr:from>
    <xdr:to>
      <xdr:col>86</xdr:col>
      <xdr:colOff>25400</xdr:colOff>
      <xdr:row>62</xdr:row>
      <xdr:rowOff>154305</xdr:rowOff>
    </xdr:to>
    <xdr:cxnSp macro="">
      <xdr:nvCxnSpPr>
        <xdr:cNvPr id="540" name="直線コネクタ 539"/>
        <xdr:cNvCxnSpPr/>
      </xdr:nvCxnSpPr>
      <xdr:spPr>
        <a:xfrm>
          <a:off x="16230600" y="10784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28592</xdr:rowOff>
    </xdr:from>
    <xdr:ext cx="405111" cy="259045"/>
    <xdr:sp macro="" textlink="">
      <xdr:nvSpPr>
        <xdr:cNvPr id="541" name="【学校施設】&#10;有形固定資産減価償却率最大値テキスト"/>
        <xdr:cNvSpPr txBox="1"/>
      </xdr:nvSpPr>
      <xdr:spPr>
        <a:xfrm>
          <a:off x="16357600" y="945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81915</xdr:rowOff>
    </xdr:from>
    <xdr:to>
      <xdr:col>86</xdr:col>
      <xdr:colOff>25400</xdr:colOff>
      <xdr:row>56</xdr:row>
      <xdr:rowOff>81915</xdr:rowOff>
    </xdr:to>
    <xdr:cxnSp macro="">
      <xdr:nvCxnSpPr>
        <xdr:cNvPr id="542" name="直線コネクタ 541"/>
        <xdr:cNvCxnSpPr/>
      </xdr:nvCxnSpPr>
      <xdr:spPr>
        <a:xfrm>
          <a:off x="16230600" y="968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36847</xdr:rowOff>
    </xdr:from>
    <xdr:ext cx="405111" cy="259045"/>
    <xdr:sp macro="" textlink="">
      <xdr:nvSpPr>
        <xdr:cNvPr id="543" name="【学校施設】&#10;有形固定資産減価償却率平均値テキスト"/>
        <xdr:cNvSpPr txBox="1"/>
      </xdr:nvSpPr>
      <xdr:spPr>
        <a:xfrm>
          <a:off x="16357600" y="1015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13970</xdr:rowOff>
    </xdr:from>
    <xdr:to>
      <xdr:col>85</xdr:col>
      <xdr:colOff>177800</xdr:colOff>
      <xdr:row>60</xdr:row>
      <xdr:rowOff>115570</xdr:rowOff>
    </xdr:to>
    <xdr:sp macro="" textlink="">
      <xdr:nvSpPr>
        <xdr:cNvPr id="544" name="フローチャート: 判断 543"/>
        <xdr:cNvSpPr/>
      </xdr:nvSpPr>
      <xdr:spPr>
        <a:xfrm>
          <a:off x="16268700" y="103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164465</xdr:rowOff>
    </xdr:from>
    <xdr:to>
      <xdr:col>81</xdr:col>
      <xdr:colOff>101600</xdr:colOff>
      <xdr:row>60</xdr:row>
      <xdr:rowOff>94615</xdr:rowOff>
    </xdr:to>
    <xdr:sp macro="" textlink="">
      <xdr:nvSpPr>
        <xdr:cNvPr id="545" name="フローチャート: 判断 544"/>
        <xdr:cNvSpPr/>
      </xdr:nvSpPr>
      <xdr:spPr>
        <a:xfrm>
          <a:off x="15430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158750</xdr:rowOff>
    </xdr:from>
    <xdr:to>
      <xdr:col>76</xdr:col>
      <xdr:colOff>165100</xdr:colOff>
      <xdr:row>60</xdr:row>
      <xdr:rowOff>88900</xdr:rowOff>
    </xdr:to>
    <xdr:sp macro="" textlink="">
      <xdr:nvSpPr>
        <xdr:cNvPr id="546" name="フローチャート: 判断 545"/>
        <xdr:cNvSpPr/>
      </xdr:nvSpPr>
      <xdr:spPr>
        <a:xfrm>
          <a:off x="14541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162560</xdr:rowOff>
    </xdr:from>
    <xdr:to>
      <xdr:col>72</xdr:col>
      <xdr:colOff>38100</xdr:colOff>
      <xdr:row>60</xdr:row>
      <xdr:rowOff>92710</xdr:rowOff>
    </xdr:to>
    <xdr:sp macro="" textlink="">
      <xdr:nvSpPr>
        <xdr:cNvPr id="547" name="フローチャート: 判断 546"/>
        <xdr:cNvSpPr/>
      </xdr:nvSpPr>
      <xdr:spPr>
        <a:xfrm>
          <a:off x="13652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130175</xdr:rowOff>
    </xdr:from>
    <xdr:to>
      <xdr:col>67</xdr:col>
      <xdr:colOff>101600</xdr:colOff>
      <xdr:row>60</xdr:row>
      <xdr:rowOff>60325</xdr:rowOff>
    </xdr:to>
    <xdr:sp macro="" textlink="">
      <xdr:nvSpPr>
        <xdr:cNvPr id="548" name="フローチャート: 判断 547"/>
        <xdr:cNvSpPr/>
      </xdr:nvSpPr>
      <xdr:spPr>
        <a:xfrm>
          <a:off x="12763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9" name="テキスト ボックス 5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0" name="テキスト ボックス 5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1" name="テキスト ボックス 5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2" name="テキスト ボックス 5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3" name="テキスト ボックス 5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160655</xdr:rowOff>
    </xdr:from>
    <xdr:to>
      <xdr:col>85</xdr:col>
      <xdr:colOff>177800</xdr:colOff>
      <xdr:row>61</xdr:row>
      <xdr:rowOff>90805</xdr:rowOff>
    </xdr:to>
    <xdr:sp macro="" textlink="">
      <xdr:nvSpPr>
        <xdr:cNvPr id="554" name="楕円 553"/>
        <xdr:cNvSpPr/>
      </xdr:nvSpPr>
      <xdr:spPr>
        <a:xfrm>
          <a:off x="162687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139082</xdr:rowOff>
    </xdr:from>
    <xdr:ext cx="405111" cy="259045"/>
    <xdr:sp macro="" textlink="">
      <xdr:nvSpPr>
        <xdr:cNvPr id="555" name="【学校施設】&#10;有形固定資産減価償却率該当値テキスト"/>
        <xdr:cNvSpPr txBox="1"/>
      </xdr:nvSpPr>
      <xdr:spPr>
        <a:xfrm>
          <a:off x="16357600"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118745</xdr:rowOff>
    </xdr:from>
    <xdr:to>
      <xdr:col>81</xdr:col>
      <xdr:colOff>101600</xdr:colOff>
      <xdr:row>61</xdr:row>
      <xdr:rowOff>48895</xdr:rowOff>
    </xdr:to>
    <xdr:sp macro="" textlink="">
      <xdr:nvSpPr>
        <xdr:cNvPr id="556" name="楕円 555"/>
        <xdr:cNvSpPr/>
      </xdr:nvSpPr>
      <xdr:spPr>
        <a:xfrm>
          <a:off x="154305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169545</xdr:rowOff>
    </xdr:from>
    <xdr:to>
      <xdr:col>85</xdr:col>
      <xdr:colOff>127000</xdr:colOff>
      <xdr:row>61</xdr:row>
      <xdr:rowOff>40005</xdr:rowOff>
    </xdr:to>
    <xdr:cxnSp macro="">
      <xdr:nvCxnSpPr>
        <xdr:cNvPr id="557" name="直線コネクタ 556"/>
        <xdr:cNvCxnSpPr/>
      </xdr:nvCxnSpPr>
      <xdr:spPr>
        <a:xfrm>
          <a:off x="15481300" y="1045654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88265</xdr:rowOff>
    </xdr:from>
    <xdr:to>
      <xdr:col>76</xdr:col>
      <xdr:colOff>165100</xdr:colOff>
      <xdr:row>61</xdr:row>
      <xdr:rowOff>18415</xdr:rowOff>
    </xdr:to>
    <xdr:sp macro="" textlink="">
      <xdr:nvSpPr>
        <xdr:cNvPr id="558" name="楕円 557"/>
        <xdr:cNvSpPr/>
      </xdr:nvSpPr>
      <xdr:spPr>
        <a:xfrm>
          <a:off x="14541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139065</xdr:rowOff>
    </xdr:from>
    <xdr:to>
      <xdr:col>81</xdr:col>
      <xdr:colOff>50800</xdr:colOff>
      <xdr:row>60</xdr:row>
      <xdr:rowOff>169545</xdr:rowOff>
    </xdr:to>
    <xdr:cxnSp macro="">
      <xdr:nvCxnSpPr>
        <xdr:cNvPr id="559" name="直線コネクタ 558"/>
        <xdr:cNvCxnSpPr/>
      </xdr:nvCxnSpPr>
      <xdr:spPr>
        <a:xfrm>
          <a:off x="14592300" y="104260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80645</xdr:rowOff>
    </xdr:from>
    <xdr:to>
      <xdr:col>72</xdr:col>
      <xdr:colOff>38100</xdr:colOff>
      <xdr:row>61</xdr:row>
      <xdr:rowOff>10795</xdr:rowOff>
    </xdr:to>
    <xdr:sp macro="" textlink="">
      <xdr:nvSpPr>
        <xdr:cNvPr id="560" name="楕円 559"/>
        <xdr:cNvSpPr/>
      </xdr:nvSpPr>
      <xdr:spPr>
        <a:xfrm>
          <a:off x="13652500" y="1036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131445</xdr:rowOff>
    </xdr:from>
    <xdr:to>
      <xdr:col>76</xdr:col>
      <xdr:colOff>114300</xdr:colOff>
      <xdr:row>60</xdr:row>
      <xdr:rowOff>139065</xdr:rowOff>
    </xdr:to>
    <xdr:cxnSp macro="">
      <xdr:nvCxnSpPr>
        <xdr:cNvPr id="561" name="直線コネクタ 560"/>
        <xdr:cNvCxnSpPr/>
      </xdr:nvCxnSpPr>
      <xdr:spPr>
        <a:xfrm>
          <a:off x="13703300" y="1041844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42545</xdr:rowOff>
    </xdr:from>
    <xdr:to>
      <xdr:col>67</xdr:col>
      <xdr:colOff>101600</xdr:colOff>
      <xdr:row>60</xdr:row>
      <xdr:rowOff>144145</xdr:rowOff>
    </xdr:to>
    <xdr:sp macro="" textlink="">
      <xdr:nvSpPr>
        <xdr:cNvPr id="562" name="楕円 561"/>
        <xdr:cNvSpPr/>
      </xdr:nvSpPr>
      <xdr:spPr>
        <a:xfrm>
          <a:off x="12763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93345</xdr:rowOff>
    </xdr:from>
    <xdr:to>
      <xdr:col>71</xdr:col>
      <xdr:colOff>177800</xdr:colOff>
      <xdr:row>60</xdr:row>
      <xdr:rowOff>131445</xdr:rowOff>
    </xdr:to>
    <xdr:cxnSp macro="">
      <xdr:nvCxnSpPr>
        <xdr:cNvPr id="563" name="直線コネクタ 562"/>
        <xdr:cNvCxnSpPr/>
      </xdr:nvCxnSpPr>
      <xdr:spPr>
        <a:xfrm>
          <a:off x="12814300" y="103803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111142</xdr:rowOff>
    </xdr:from>
    <xdr:ext cx="405111" cy="259045"/>
    <xdr:sp macro="" textlink="">
      <xdr:nvSpPr>
        <xdr:cNvPr id="564" name="n_1aveValue【学校施設】&#10;有形固定資産減価償却率"/>
        <xdr:cNvSpPr txBox="1"/>
      </xdr:nvSpPr>
      <xdr:spPr>
        <a:xfrm>
          <a:off x="152660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105427</xdr:rowOff>
    </xdr:from>
    <xdr:ext cx="405111" cy="259045"/>
    <xdr:sp macro="" textlink="">
      <xdr:nvSpPr>
        <xdr:cNvPr id="565" name="n_2aveValue【学校施設】&#10;有形固定資産減価償却率"/>
        <xdr:cNvSpPr txBox="1"/>
      </xdr:nvSpPr>
      <xdr:spPr>
        <a:xfrm>
          <a:off x="14389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109237</xdr:rowOff>
    </xdr:from>
    <xdr:ext cx="405111" cy="259045"/>
    <xdr:sp macro="" textlink="">
      <xdr:nvSpPr>
        <xdr:cNvPr id="566" name="n_3aveValue【学校施設】&#10;有形固定資産減価償却率"/>
        <xdr:cNvSpPr txBox="1"/>
      </xdr:nvSpPr>
      <xdr:spPr>
        <a:xfrm>
          <a:off x="13500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76852</xdr:rowOff>
    </xdr:from>
    <xdr:ext cx="405111" cy="259045"/>
    <xdr:sp macro="" textlink="">
      <xdr:nvSpPr>
        <xdr:cNvPr id="567" name="n_4aveValue【学校施設】&#10;有形固定資産減価償却率"/>
        <xdr:cNvSpPr txBox="1"/>
      </xdr:nvSpPr>
      <xdr:spPr>
        <a:xfrm>
          <a:off x="12611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40022</xdr:rowOff>
    </xdr:from>
    <xdr:ext cx="405111" cy="259045"/>
    <xdr:sp macro="" textlink="">
      <xdr:nvSpPr>
        <xdr:cNvPr id="568" name="n_1mainValue【学校施設】&#10;有形固定資産減価償却率"/>
        <xdr:cNvSpPr txBox="1"/>
      </xdr:nvSpPr>
      <xdr:spPr>
        <a:xfrm>
          <a:off x="152660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9542</xdr:rowOff>
    </xdr:from>
    <xdr:ext cx="405111" cy="259045"/>
    <xdr:sp macro="" textlink="">
      <xdr:nvSpPr>
        <xdr:cNvPr id="569" name="n_2mainValue【学校施設】&#10;有形固定資産減価償却率"/>
        <xdr:cNvSpPr txBox="1"/>
      </xdr:nvSpPr>
      <xdr:spPr>
        <a:xfrm>
          <a:off x="143897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1922</xdr:rowOff>
    </xdr:from>
    <xdr:ext cx="405111" cy="259045"/>
    <xdr:sp macro="" textlink="">
      <xdr:nvSpPr>
        <xdr:cNvPr id="570" name="n_3mainValue【学校施設】&#10;有形固定資産減価償却率"/>
        <xdr:cNvSpPr txBox="1"/>
      </xdr:nvSpPr>
      <xdr:spPr>
        <a:xfrm>
          <a:off x="13500744" y="1046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135272</xdr:rowOff>
    </xdr:from>
    <xdr:ext cx="405111" cy="259045"/>
    <xdr:sp macro="" textlink="">
      <xdr:nvSpPr>
        <xdr:cNvPr id="571" name="n_4mainValue【学校施設】&#10;有形固定資産減価償却率"/>
        <xdr:cNvSpPr txBox="1"/>
      </xdr:nvSpPr>
      <xdr:spPr>
        <a:xfrm>
          <a:off x="12611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2" name="正方形/長方形 5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3" name="正方形/長方形 5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4" name="正方形/長方形 5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5" name="正方形/長方形 5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6" name="正方形/長方形 5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7" name="正方形/長方形 5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8" name="正方形/長方形 5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9" name="正方形/長方形 5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0" name="テキスト ボックス 5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1" name="直線コネクタ 5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2" name="テキスト ボックス 58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83" name="直線コネクタ 582"/>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84" name="テキスト ボックス 583"/>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5" name="直線コネクタ 5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6" name="テキスト ボックス 5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7" name="直線コネクタ 586"/>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8" name="テキスト ボックス 587"/>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123444</xdr:rowOff>
    </xdr:from>
    <xdr:to>
      <xdr:col>116</xdr:col>
      <xdr:colOff>62864</xdr:colOff>
      <xdr:row>62</xdr:row>
      <xdr:rowOff>160020</xdr:rowOff>
    </xdr:to>
    <xdr:cxnSp macro="">
      <xdr:nvCxnSpPr>
        <xdr:cNvPr id="592" name="直線コネクタ 591"/>
        <xdr:cNvCxnSpPr/>
      </xdr:nvCxnSpPr>
      <xdr:spPr>
        <a:xfrm flipV="1">
          <a:off x="22160864" y="9553194"/>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163847</xdr:rowOff>
    </xdr:from>
    <xdr:ext cx="469744" cy="259045"/>
    <xdr:sp macro="" textlink="">
      <xdr:nvSpPr>
        <xdr:cNvPr id="593" name="【学校施設】&#10;一人当たり面積最小値テキスト"/>
        <xdr:cNvSpPr txBox="1"/>
      </xdr:nvSpPr>
      <xdr:spPr>
        <a:xfrm>
          <a:off x="2219960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160020</xdr:rowOff>
    </xdr:from>
    <xdr:to>
      <xdr:col>116</xdr:col>
      <xdr:colOff>152400</xdr:colOff>
      <xdr:row>62</xdr:row>
      <xdr:rowOff>160020</xdr:rowOff>
    </xdr:to>
    <xdr:cxnSp macro="">
      <xdr:nvCxnSpPr>
        <xdr:cNvPr id="594" name="直線コネクタ 593"/>
        <xdr:cNvCxnSpPr/>
      </xdr:nvCxnSpPr>
      <xdr:spPr>
        <a:xfrm>
          <a:off x="22072600" y="1078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70121</xdr:rowOff>
    </xdr:from>
    <xdr:ext cx="469744" cy="259045"/>
    <xdr:sp macro="" textlink="">
      <xdr:nvSpPr>
        <xdr:cNvPr id="595" name="【学校施設】&#10;一人当たり面積最大値テキスト"/>
        <xdr:cNvSpPr txBox="1"/>
      </xdr:nvSpPr>
      <xdr:spPr>
        <a:xfrm>
          <a:off x="22199600" y="932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123444</xdr:rowOff>
    </xdr:from>
    <xdr:to>
      <xdr:col>116</xdr:col>
      <xdr:colOff>152400</xdr:colOff>
      <xdr:row>55</xdr:row>
      <xdr:rowOff>123444</xdr:rowOff>
    </xdr:to>
    <xdr:cxnSp macro="">
      <xdr:nvCxnSpPr>
        <xdr:cNvPr id="596" name="直線コネクタ 595"/>
        <xdr:cNvCxnSpPr/>
      </xdr:nvCxnSpPr>
      <xdr:spPr>
        <a:xfrm>
          <a:off x="22072600" y="955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138383</xdr:rowOff>
    </xdr:from>
    <xdr:ext cx="469744" cy="259045"/>
    <xdr:sp macro="" textlink="">
      <xdr:nvSpPr>
        <xdr:cNvPr id="597" name="【学校施設】&#10;一人当たり面積平均値テキスト"/>
        <xdr:cNvSpPr txBox="1"/>
      </xdr:nvSpPr>
      <xdr:spPr>
        <a:xfrm>
          <a:off x="22199600" y="10082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115506</xdr:rowOff>
    </xdr:from>
    <xdr:to>
      <xdr:col>116</xdr:col>
      <xdr:colOff>114300</xdr:colOff>
      <xdr:row>60</xdr:row>
      <xdr:rowOff>45656</xdr:rowOff>
    </xdr:to>
    <xdr:sp macro="" textlink="">
      <xdr:nvSpPr>
        <xdr:cNvPr id="598" name="フローチャート: 判断 597"/>
        <xdr:cNvSpPr/>
      </xdr:nvSpPr>
      <xdr:spPr>
        <a:xfrm>
          <a:off x="22110700" y="10231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152082</xdr:rowOff>
    </xdr:from>
    <xdr:to>
      <xdr:col>112</xdr:col>
      <xdr:colOff>38100</xdr:colOff>
      <xdr:row>60</xdr:row>
      <xdr:rowOff>82232</xdr:rowOff>
    </xdr:to>
    <xdr:sp macro="" textlink="">
      <xdr:nvSpPr>
        <xdr:cNvPr id="599" name="フローチャート: 判断 598"/>
        <xdr:cNvSpPr/>
      </xdr:nvSpPr>
      <xdr:spPr>
        <a:xfrm>
          <a:off x="21272500" y="1026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166942</xdr:rowOff>
    </xdr:from>
    <xdr:to>
      <xdr:col>107</xdr:col>
      <xdr:colOff>101600</xdr:colOff>
      <xdr:row>60</xdr:row>
      <xdr:rowOff>97092</xdr:rowOff>
    </xdr:to>
    <xdr:sp macro="" textlink="">
      <xdr:nvSpPr>
        <xdr:cNvPr id="600" name="フローチャート: 判断 599"/>
        <xdr:cNvSpPr/>
      </xdr:nvSpPr>
      <xdr:spPr>
        <a:xfrm>
          <a:off x="20383500" y="1028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6921</xdr:rowOff>
    </xdr:from>
    <xdr:to>
      <xdr:col>102</xdr:col>
      <xdr:colOff>165100</xdr:colOff>
      <xdr:row>60</xdr:row>
      <xdr:rowOff>108521</xdr:rowOff>
    </xdr:to>
    <xdr:sp macro="" textlink="">
      <xdr:nvSpPr>
        <xdr:cNvPr id="601" name="フローチャート: 判断 600"/>
        <xdr:cNvSpPr/>
      </xdr:nvSpPr>
      <xdr:spPr>
        <a:xfrm>
          <a:off x="19494500" y="1029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9779</xdr:rowOff>
    </xdr:from>
    <xdr:to>
      <xdr:col>98</xdr:col>
      <xdr:colOff>38100</xdr:colOff>
      <xdr:row>60</xdr:row>
      <xdr:rowOff>111379</xdr:rowOff>
    </xdr:to>
    <xdr:sp macro="" textlink="">
      <xdr:nvSpPr>
        <xdr:cNvPr id="602" name="フローチャート: 判断 601"/>
        <xdr:cNvSpPr/>
      </xdr:nvSpPr>
      <xdr:spPr>
        <a:xfrm>
          <a:off x="18605500" y="1029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140081</xdr:rowOff>
    </xdr:from>
    <xdr:to>
      <xdr:col>116</xdr:col>
      <xdr:colOff>114300</xdr:colOff>
      <xdr:row>60</xdr:row>
      <xdr:rowOff>70231</xdr:rowOff>
    </xdr:to>
    <xdr:sp macro="" textlink="">
      <xdr:nvSpPr>
        <xdr:cNvPr id="608" name="楕円 607"/>
        <xdr:cNvSpPr/>
      </xdr:nvSpPr>
      <xdr:spPr>
        <a:xfrm>
          <a:off x="22110700" y="1025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118508</xdr:rowOff>
    </xdr:from>
    <xdr:ext cx="469744" cy="259045"/>
    <xdr:sp macro="" textlink="">
      <xdr:nvSpPr>
        <xdr:cNvPr id="609" name="【学校施設】&#10;一人当たり面積該当値テキスト"/>
        <xdr:cNvSpPr txBox="1"/>
      </xdr:nvSpPr>
      <xdr:spPr>
        <a:xfrm>
          <a:off x="22199600" y="10234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80073</xdr:rowOff>
    </xdr:from>
    <xdr:to>
      <xdr:col>112</xdr:col>
      <xdr:colOff>38100</xdr:colOff>
      <xdr:row>60</xdr:row>
      <xdr:rowOff>10223</xdr:rowOff>
    </xdr:to>
    <xdr:sp macro="" textlink="">
      <xdr:nvSpPr>
        <xdr:cNvPr id="610" name="楕円 609"/>
        <xdr:cNvSpPr/>
      </xdr:nvSpPr>
      <xdr:spPr>
        <a:xfrm>
          <a:off x="21272500" y="1019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130873</xdr:rowOff>
    </xdr:from>
    <xdr:to>
      <xdr:col>116</xdr:col>
      <xdr:colOff>63500</xdr:colOff>
      <xdr:row>60</xdr:row>
      <xdr:rowOff>19431</xdr:rowOff>
    </xdr:to>
    <xdr:cxnSp macro="">
      <xdr:nvCxnSpPr>
        <xdr:cNvPr id="611" name="直線コネクタ 610"/>
        <xdr:cNvCxnSpPr/>
      </xdr:nvCxnSpPr>
      <xdr:spPr>
        <a:xfrm>
          <a:off x="21323300" y="10246423"/>
          <a:ext cx="8382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50927</xdr:rowOff>
    </xdr:from>
    <xdr:to>
      <xdr:col>107</xdr:col>
      <xdr:colOff>101600</xdr:colOff>
      <xdr:row>59</xdr:row>
      <xdr:rowOff>152527</xdr:rowOff>
    </xdr:to>
    <xdr:sp macro="" textlink="">
      <xdr:nvSpPr>
        <xdr:cNvPr id="612" name="楕円 611"/>
        <xdr:cNvSpPr/>
      </xdr:nvSpPr>
      <xdr:spPr>
        <a:xfrm>
          <a:off x="20383500" y="1016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101727</xdr:rowOff>
    </xdr:from>
    <xdr:to>
      <xdr:col>111</xdr:col>
      <xdr:colOff>177800</xdr:colOff>
      <xdr:row>59</xdr:row>
      <xdr:rowOff>130873</xdr:rowOff>
    </xdr:to>
    <xdr:cxnSp macro="">
      <xdr:nvCxnSpPr>
        <xdr:cNvPr id="613" name="直線コネクタ 612"/>
        <xdr:cNvCxnSpPr/>
      </xdr:nvCxnSpPr>
      <xdr:spPr>
        <a:xfrm>
          <a:off x="20434300" y="10217277"/>
          <a:ext cx="889000" cy="2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15494</xdr:rowOff>
    </xdr:from>
    <xdr:to>
      <xdr:col>102</xdr:col>
      <xdr:colOff>165100</xdr:colOff>
      <xdr:row>59</xdr:row>
      <xdr:rowOff>117094</xdr:rowOff>
    </xdr:to>
    <xdr:sp macro="" textlink="">
      <xdr:nvSpPr>
        <xdr:cNvPr id="614" name="楕円 613"/>
        <xdr:cNvSpPr/>
      </xdr:nvSpPr>
      <xdr:spPr>
        <a:xfrm>
          <a:off x="19494500" y="1013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66294</xdr:rowOff>
    </xdr:from>
    <xdr:to>
      <xdr:col>107</xdr:col>
      <xdr:colOff>50800</xdr:colOff>
      <xdr:row>59</xdr:row>
      <xdr:rowOff>101727</xdr:rowOff>
    </xdr:to>
    <xdr:cxnSp macro="">
      <xdr:nvCxnSpPr>
        <xdr:cNvPr id="615" name="直線コネクタ 614"/>
        <xdr:cNvCxnSpPr/>
      </xdr:nvCxnSpPr>
      <xdr:spPr>
        <a:xfrm>
          <a:off x="19545300" y="10181844"/>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32068</xdr:rowOff>
    </xdr:from>
    <xdr:to>
      <xdr:col>98</xdr:col>
      <xdr:colOff>38100</xdr:colOff>
      <xdr:row>59</xdr:row>
      <xdr:rowOff>133668</xdr:rowOff>
    </xdr:to>
    <xdr:sp macro="" textlink="">
      <xdr:nvSpPr>
        <xdr:cNvPr id="616" name="楕円 615"/>
        <xdr:cNvSpPr/>
      </xdr:nvSpPr>
      <xdr:spPr>
        <a:xfrm>
          <a:off x="18605500" y="1014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66294</xdr:rowOff>
    </xdr:from>
    <xdr:to>
      <xdr:col>102</xdr:col>
      <xdr:colOff>114300</xdr:colOff>
      <xdr:row>59</xdr:row>
      <xdr:rowOff>82868</xdr:rowOff>
    </xdr:to>
    <xdr:cxnSp macro="">
      <xdr:nvCxnSpPr>
        <xdr:cNvPr id="617" name="直線コネクタ 616"/>
        <xdr:cNvCxnSpPr/>
      </xdr:nvCxnSpPr>
      <xdr:spPr>
        <a:xfrm flipV="1">
          <a:off x="18656300" y="10181844"/>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73359</xdr:rowOff>
    </xdr:from>
    <xdr:ext cx="469744" cy="259045"/>
    <xdr:sp macro="" textlink="">
      <xdr:nvSpPr>
        <xdr:cNvPr id="618" name="n_1aveValue【学校施設】&#10;一人当たり面積"/>
        <xdr:cNvSpPr txBox="1"/>
      </xdr:nvSpPr>
      <xdr:spPr>
        <a:xfrm>
          <a:off x="21075727" y="1036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88219</xdr:rowOff>
    </xdr:from>
    <xdr:ext cx="469744" cy="259045"/>
    <xdr:sp macro="" textlink="">
      <xdr:nvSpPr>
        <xdr:cNvPr id="619" name="n_2aveValue【学校施設】&#10;一人当たり面積"/>
        <xdr:cNvSpPr txBox="1"/>
      </xdr:nvSpPr>
      <xdr:spPr>
        <a:xfrm>
          <a:off x="20199427" y="1037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99648</xdr:rowOff>
    </xdr:from>
    <xdr:ext cx="469744" cy="259045"/>
    <xdr:sp macro="" textlink="">
      <xdr:nvSpPr>
        <xdr:cNvPr id="620" name="n_3aveValue【学校施設】&#10;一人当たり面積"/>
        <xdr:cNvSpPr txBox="1"/>
      </xdr:nvSpPr>
      <xdr:spPr>
        <a:xfrm>
          <a:off x="19310427" y="10386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102506</xdr:rowOff>
    </xdr:from>
    <xdr:ext cx="469744" cy="259045"/>
    <xdr:sp macro="" textlink="">
      <xdr:nvSpPr>
        <xdr:cNvPr id="621" name="n_4aveValue【学校施設】&#10;一人当たり面積"/>
        <xdr:cNvSpPr txBox="1"/>
      </xdr:nvSpPr>
      <xdr:spPr>
        <a:xfrm>
          <a:off x="18421427" y="10389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26750</xdr:rowOff>
    </xdr:from>
    <xdr:ext cx="469744" cy="259045"/>
    <xdr:sp macro="" textlink="">
      <xdr:nvSpPr>
        <xdr:cNvPr id="622" name="n_1mainValue【学校施設】&#10;一人当たり面積"/>
        <xdr:cNvSpPr txBox="1"/>
      </xdr:nvSpPr>
      <xdr:spPr>
        <a:xfrm>
          <a:off x="21075727" y="9970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169054</xdr:rowOff>
    </xdr:from>
    <xdr:ext cx="469744" cy="259045"/>
    <xdr:sp macro="" textlink="">
      <xdr:nvSpPr>
        <xdr:cNvPr id="623" name="n_2mainValue【学校施設】&#10;一人当たり面積"/>
        <xdr:cNvSpPr txBox="1"/>
      </xdr:nvSpPr>
      <xdr:spPr>
        <a:xfrm>
          <a:off x="20199427" y="9941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133621</xdr:rowOff>
    </xdr:from>
    <xdr:ext cx="469744" cy="259045"/>
    <xdr:sp macro="" textlink="">
      <xdr:nvSpPr>
        <xdr:cNvPr id="624" name="n_3mainValue【学校施設】&#10;一人当たり面積"/>
        <xdr:cNvSpPr txBox="1"/>
      </xdr:nvSpPr>
      <xdr:spPr>
        <a:xfrm>
          <a:off x="19310427" y="990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150195</xdr:rowOff>
    </xdr:from>
    <xdr:ext cx="469744" cy="259045"/>
    <xdr:sp macro="" textlink="">
      <xdr:nvSpPr>
        <xdr:cNvPr id="625" name="n_4mainValue【学校施設】&#10;一人当たり面積"/>
        <xdr:cNvSpPr txBox="1"/>
      </xdr:nvSpPr>
      <xdr:spPr>
        <a:xfrm>
          <a:off x="18421427" y="9922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7" name="直線コネクタ 6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8" name="テキスト ボックス 63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9" name="直線コネクタ 6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0" name="テキスト ボックス 6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1" name="直線コネクタ 6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2" name="テキスト ボックス 6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3" name="直線コネクタ 6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4" name="テキスト ボックス 6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5" name="直線コネクタ 6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6" name="テキスト ボックス 6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7" name="直線コネクタ 6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8" name="テキスト ボックス 64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39732</xdr:rowOff>
    </xdr:from>
    <xdr:to>
      <xdr:col>85</xdr:col>
      <xdr:colOff>126364</xdr:colOff>
      <xdr:row>86</xdr:row>
      <xdr:rowOff>168729</xdr:rowOff>
    </xdr:to>
    <xdr:cxnSp macro="">
      <xdr:nvCxnSpPr>
        <xdr:cNvPr id="651" name="直線コネクタ 650"/>
        <xdr:cNvCxnSpPr/>
      </xdr:nvCxnSpPr>
      <xdr:spPr>
        <a:xfrm flipV="1">
          <a:off x="16318864" y="13412832"/>
          <a:ext cx="0" cy="1500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3" name="直線コネクタ 65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157859</xdr:rowOff>
    </xdr:from>
    <xdr:ext cx="340478" cy="259045"/>
    <xdr:sp macro="" textlink="">
      <xdr:nvSpPr>
        <xdr:cNvPr id="654" name="【児童館】&#10;有形固定資産減価償却率最大値テキスト"/>
        <xdr:cNvSpPr txBox="1"/>
      </xdr:nvSpPr>
      <xdr:spPr>
        <a:xfrm>
          <a:off x="16357600" y="1318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39732</xdr:rowOff>
    </xdr:from>
    <xdr:to>
      <xdr:col>86</xdr:col>
      <xdr:colOff>25400</xdr:colOff>
      <xdr:row>78</xdr:row>
      <xdr:rowOff>39732</xdr:rowOff>
    </xdr:to>
    <xdr:cxnSp macro="">
      <xdr:nvCxnSpPr>
        <xdr:cNvPr id="655" name="直線コネクタ 654"/>
        <xdr:cNvCxnSpPr/>
      </xdr:nvCxnSpPr>
      <xdr:spPr>
        <a:xfrm>
          <a:off x="16230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28139</xdr:rowOff>
    </xdr:from>
    <xdr:ext cx="405111" cy="259045"/>
    <xdr:sp macro="" textlink="">
      <xdr:nvSpPr>
        <xdr:cNvPr id="656" name="【児童館】&#10;有形固定資産減価償却率平均値テキスト"/>
        <xdr:cNvSpPr txBox="1"/>
      </xdr:nvSpPr>
      <xdr:spPr>
        <a:xfrm>
          <a:off x="16357600" y="1391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5262</xdr:rowOff>
    </xdr:from>
    <xdr:to>
      <xdr:col>85</xdr:col>
      <xdr:colOff>177800</xdr:colOff>
      <xdr:row>82</xdr:row>
      <xdr:rowOff>106862</xdr:rowOff>
    </xdr:to>
    <xdr:sp macro="" textlink="">
      <xdr:nvSpPr>
        <xdr:cNvPr id="657" name="フローチャート: 判断 656"/>
        <xdr:cNvSpPr/>
      </xdr:nvSpPr>
      <xdr:spPr>
        <a:xfrm>
          <a:off x="16268700" y="1406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152219</xdr:rowOff>
    </xdr:from>
    <xdr:to>
      <xdr:col>81</xdr:col>
      <xdr:colOff>101600</xdr:colOff>
      <xdr:row>82</xdr:row>
      <xdr:rowOff>82369</xdr:rowOff>
    </xdr:to>
    <xdr:sp macro="" textlink="">
      <xdr:nvSpPr>
        <xdr:cNvPr id="658" name="フローチャート: 判断 657"/>
        <xdr:cNvSpPr/>
      </xdr:nvSpPr>
      <xdr:spPr>
        <a:xfrm>
          <a:off x="15430500" y="140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135889</xdr:rowOff>
    </xdr:from>
    <xdr:to>
      <xdr:col>76</xdr:col>
      <xdr:colOff>165100</xdr:colOff>
      <xdr:row>82</xdr:row>
      <xdr:rowOff>66039</xdr:rowOff>
    </xdr:to>
    <xdr:sp macro="" textlink="">
      <xdr:nvSpPr>
        <xdr:cNvPr id="659" name="フローチャート: 判断 658"/>
        <xdr:cNvSpPr/>
      </xdr:nvSpPr>
      <xdr:spPr>
        <a:xfrm>
          <a:off x="14541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139156</xdr:rowOff>
    </xdr:from>
    <xdr:to>
      <xdr:col>72</xdr:col>
      <xdr:colOff>38100</xdr:colOff>
      <xdr:row>82</xdr:row>
      <xdr:rowOff>69306</xdr:rowOff>
    </xdr:to>
    <xdr:sp macro="" textlink="">
      <xdr:nvSpPr>
        <xdr:cNvPr id="660" name="フローチャート: 判断 659"/>
        <xdr:cNvSpPr/>
      </xdr:nvSpPr>
      <xdr:spPr>
        <a:xfrm>
          <a:off x="13652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119562</xdr:rowOff>
    </xdr:from>
    <xdr:to>
      <xdr:col>67</xdr:col>
      <xdr:colOff>101600</xdr:colOff>
      <xdr:row>82</xdr:row>
      <xdr:rowOff>49712</xdr:rowOff>
    </xdr:to>
    <xdr:sp macro="" textlink="">
      <xdr:nvSpPr>
        <xdr:cNvPr id="661" name="フローチャート: 判断 660"/>
        <xdr:cNvSpPr/>
      </xdr:nvSpPr>
      <xdr:spPr>
        <a:xfrm>
          <a:off x="12763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142421</xdr:rowOff>
    </xdr:from>
    <xdr:to>
      <xdr:col>85</xdr:col>
      <xdr:colOff>177800</xdr:colOff>
      <xdr:row>86</xdr:row>
      <xdr:rowOff>72571</xdr:rowOff>
    </xdr:to>
    <xdr:sp macro="" textlink="">
      <xdr:nvSpPr>
        <xdr:cNvPr id="667" name="楕円 666"/>
        <xdr:cNvSpPr/>
      </xdr:nvSpPr>
      <xdr:spPr>
        <a:xfrm>
          <a:off x="162687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120848</xdr:rowOff>
    </xdr:from>
    <xdr:ext cx="405111" cy="259045"/>
    <xdr:sp macro="" textlink="">
      <xdr:nvSpPr>
        <xdr:cNvPr id="668" name="【児童館】&#10;有形固定資産減価償却率該当値テキスト"/>
        <xdr:cNvSpPr txBox="1"/>
      </xdr:nvSpPr>
      <xdr:spPr>
        <a:xfrm>
          <a:off x="16357600" y="1469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137523</xdr:rowOff>
    </xdr:from>
    <xdr:to>
      <xdr:col>81</xdr:col>
      <xdr:colOff>101600</xdr:colOff>
      <xdr:row>86</xdr:row>
      <xdr:rowOff>67673</xdr:rowOff>
    </xdr:to>
    <xdr:sp macro="" textlink="">
      <xdr:nvSpPr>
        <xdr:cNvPr id="669" name="楕円 668"/>
        <xdr:cNvSpPr/>
      </xdr:nvSpPr>
      <xdr:spPr>
        <a:xfrm>
          <a:off x="15430500" y="1471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16873</xdr:rowOff>
    </xdr:from>
    <xdr:to>
      <xdr:col>85</xdr:col>
      <xdr:colOff>127000</xdr:colOff>
      <xdr:row>86</xdr:row>
      <xdr:rowOff>21771</xdr:rowOff>
    </xdr:to>
    <xdr:cxnSp macro="">
      <xdr:nvCxnSpPr>
        <xdr:cNvPr id="670" name="直線コネクタ 669"/>
        <xdr:cNvCxnSpPr/>
      </xdr:nvCxnSpPr>
      <xdr:spPr>
        <a:xfrm>
          <a:off x="15481300" y="14761573"/>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130992</xdr:rowOff>
    </xdr:from>
    <xdr:to>
      <xdr:col>76</xdr:col>
      <xdr:colOff>165100</xdr:colOff>
      <xdr:row>86</xdr:row>
      <xdr:rowOff>61142</xdr:rowOff>
    </xdr:to>
    <xdr:sp macro="" textlink="">
      <xdr:nvSpPr>
        <xdr:cNvPr id="671" name="楕円 670"/>
        <xdr:cNvSpPr/>
      </xdr:nvSpPr>
      <xdr:spPr>
        <a:xfrm>
          <a:off x="14541500" y="1470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10342</xdr:rowOff>
    </xdr:from>
    <xdr:to>
      <xdr:col>81</xdr:col>
      <xdr:colOff>50800</xdr:colOff>
      <xdr:row>86</xdr:row>
      <xdr:rowOff>16873</xdr:rowOff>
    </xdr:to>
    <xdr:cxnSp macro="">
      <xdr:nvCxnSpPr>
        <xdr:cNvPr id="672" name="直線コネクタ 671"/>
        <xdr:cNvCxnSpPr/>
      </xdr:nvCxnSpPr>
      <xdr:spPr>
        <a:xfrm>
          <a:off x="14592300" y="1475504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119562</xdr:rowOff>
    </xdr:from>
    <xdr:to>
      <xdr:col>72</xdr:col>
      <xdr:colOff>38100</xdr:colOff>
      <xdr:row>86</xdr:row>
      <xdr:rowOff>49712</xdr:rowOff>
    </xdr:to>
    <xdr:sp macro="" textlink="">
      <xdr:nvSpPr>
        <xdr:cNvPr id="673" name="楕円 672"/>
        <xdr:cNvSpPr/>
      </xdr:nvSpPr>
      <xdr:spPr>
        <a:xfrm>
          <a:off x="13652500" y="146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170362</xdr:rowOff>
    </xdr:from>
    <xdr:to>
      <xdr:col>76</xdr:col>
      <xdr:colOff>114300</xdr:colOff>
      <xdr:row>86</xdr:row>
      <xdr:rowOff>10342</xdr:rowOff>
    </xdr:to>
    <xdr:cxnSp macro="">
      <xdr:nvCxnSpPr>
        <xdr:cNvPr id="674" name="直線コネクタ 673"/>
        <xdr:cNvCxnSpPr/>
      </xdr:nvCxnSpPr>
      <xdr:spPr>
        <a:xfrm>
          <a:off x="13703300" y="1474361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98334</xdr:rowOff>
    </xdr:from>
    <xdr:to>
      <xdr:col>67</xdr:col>
      <xdr:colOff>101600</xdr:colOff>
      <xdr:row>86</xdr:row>
      <xdr:rowOff>28484</xdr:rowOff>
    </xdr:to>
    <xdr:sp macro="" textlink="">
      <xdr:nvSpPr>
        <xdr:cNvPr id="675" name="楕円 674"/>
        <xdr:cNvSpPr/>
      </xdr:nvSpPr>
      <xdr:spPr>
        <a:xfrm>
          <a:off x="12763500" y="1467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149134</xdr:rowOff>
    </xdr:from>
    <xdr:to>
      <xdr:col>71</xdr:col>
      <xdr:colOff>177800</xdr:colOff>
      <xdr:row>85</xdr:row>
      <xdr:rowOff>170362</xdr:rowOff>
    </xdr:to>
    <xdr:cxnSp macro="">
      <xdr:nvCxnSpPr>
        <xdr:cNvPr id="676" name="直線コネクタ 675"/>
        <xdr:cNvCxnSpPr/>
      </xdr:nvCxnSpPr>
      <xdr:spPr>
        <a:xfrm>
          <a:off x="12814300" y="14722384"/>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98896</xdr:rowOff>
    </xdr:from>
    <xdr:ext cx="405111" cy="259045"/>
    <xdr:sp macro="" textlink="">
      <xdr:nvSpPr>
        <xdr:cNvPr id="677" name="n_1aveValue【児童館】&#10;有形固定資産減価償却率"/>
        <xdr:cNvSpPr txBox="1"/>
      </xdr:nvSpPr>
      <xdr:spPr>
        <a:xfrm>
          <a:off x="15266044" y="1381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82566</xdr:rowOff>
    </xdr:from>
    <xdr:ext cx="405111" cy="259045"/>
    <xdr:sp macro="" textlink="">
      <xdr:nvSpPr>
        <xdr:cNvPr id="678" name="n_2aveValue【児童館】&#10;有形固定資産減価償却率"/>
        <xdr:cNvSpPr txBox="1"/>
      </xdr:nvSpPr>
      <xdr:spPr>
        <a:xfrm>
          <a:off x="14389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85833</xdr:rowOff>
    </xdr:from>
    <xdr:ext cx="405111" cy="259045"/>
    <xdr:sp macro="" textlink="">
      <xdr:nvSpPr>
        <xdr:cNvPr id="679" name="n_3aveValue【児童館】&#10;有形固定資産減価償却率"/>
        <xdr:cNvSpPr txBox="1"/>
      </xdr:nvSpPr>
      <xdr:spPr>
        <a:xfrm>
          <a:off x="13500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66239</xdr:rowOff>
    </xdr:from>
    <xdr:ext cx="405111" cy="259045"/>
    <xdr:sp macro="" textlink="">
      <xdr:nvSpPr>
        <xdr:cNvPr id="680" name="n_4aveValue【児童館】&#10;有形固定資産減価償却率"/>
        <xdr:cNvSpPr txBox="1"/>
      </xdr:nvSpPr>
      <xdr:spPr>
        <a:xfrm>
          <a:off x="12611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58800</xdr:rowOff>
    </xdr:from>
    <xdr:ext cx="405111" cy="259045"/>
    <xdr:sp macro="" textlink="">
      <xdr:nvSpPr>
        <xdr:cNvPr id="681" name="n_1mainValue【児童館】&#10;有形固定資産減価償却率"/>
        <xdr:cNvSpPr txBox="1"/>
      </xdr:nvSpPr>
      <xdr:spPr>
        <a:xfrm>
          <a:off x="15266044" y="14803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52269</xdr:rowOff>
    </xdr:from>
    <xdr:ext cx="405111" cy="259045"/>
    <xdr:sp macro="" textlink="">
      <xdr:nvSpPr>
        <xdr:cNvPr id="682" name="n_2mainValue【児童館】&#10;有形固定資産減価償却率"/>
        <xdr:cNvSpPr txBox="1"/>
      </xdr:nvSpPr>
      <xdr:spPr>
        <a:xfrm>
          <a:off x="14389744" y="14796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40839</xdr:rowOff>
    </xdr:from>
    <xdr:ext cx="405111" cy="259045"/>
    <xdr:sp macro="" textlink="">
      <xdr:nvSpPr>
        <xdr:cNvPr id="683" name="n_3mainValue【児童館】&#10;有形固定資産減価償却率"/>
        <xdr:cNvSpPr txBox="1"/>
      </xdr:nvSpPr>
      <xdr:spPr>
        <a:xfrm>
          <a:off x="13500744" y="14785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19611</xdr:rowOff>
    </xdr:from>
    <xdr:ext cx="405111" cy="259045"/>
    <xdr:sp macro="" textlink="">
      <xdr:nvSpPr>
        <xdr:cNvPr id="684" name="n_4mainValue【児童館】&#10;有形固定資産減価償却率"/>
        <xdr:cNvSpPr txBox="1"/>
      </xdr:nvSpPr>
      <xdr:spPr>
        <a:xfrm>
          <a:off x="12611744" y="1476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706" name="直線コネクタ 705"/>
        <xdr:cNvCxnSpPr/>
      </xdr:nvCxnSpPr>
      <xdr:spPr>
        <a:xfrm flipV="1">
          <a:off x="22160864" y="1358950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07" name="【児童館】&#10;一人当たり面積最小値テキスト"/>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08" name="直線コネクタ 707"/>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709" name="【児童館】&#10;一人当たり面積最大値テキスト"/>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710" name="直線コネクタ 709"/>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17035</xdr:rowOff>
    </xdr:from>
    <xdr:ext cx="469744" cy="259045"/>
    <xdr:sp macro="" textlink="">
      <xdr:nvSpPr>
        <xdr:cNvPr id="711" name="【児童館】&#10;一人当たり面積平均値テキスト"/>
        <xdr:cNvSpPr txBox="1"/>
      </xdr:nvSpPr>
      <xdr:spPr>
        <a:xfrm>
          <a:off x="22199600" y="1441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165608</xdr:rowOff>
    </xdr:from>
    <xdr:to>
      <xdr:col>116</xdr:col>
      <xdr:colOff>114300</xdr:colOff>
      <xdr:row>85</xdr:row>
      <xdr:rowOff>95758</xdr:rowOff>
    </xdr:to>
    <xdr:sp macro="" textlink="">
      <xdr:nvSpPr>
        <xdr:cNvPr id="712" name="フローチャート: 判断 711"/>
        <xdr:cNvSpPr/>
      </xdr:nvSpPr>
      <xdr:spPr>
        <a:xfrm>
          <a:off x="221107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156463</xdr:rowOff>
    </xdr:from>
    <xdr:to>
      <xdr:col>112</xdr:col>
      <xdr:colOff>38100</xdr:colOff>
      <xdr:row>85</xdr:row>
      <xdr:rowOff>86613</xdr:rowOff>
    </xdr:to>
    <xdr:sp macro="" textlink="">
      <xdr:nvSpPr>
        <xdr:cNvPr id="713" name="フローチャート: 判断 712"/>
        <xdr:cNvSpPr/>
      </xdr:nvSpPr>
      <xdr:spPr>
        <a:xfrm>
          <a:off x="21272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142748</xdr:rowOff>
    </xdr:from>
    <xdr:to>
      <xdr:col>107</xdr:col>
      <xdr:colOff>101600</xdr:colOff>
      <xdr:row>85</xdr:row>
      <xdr:rowOff>72898</xdr:rowOff>
    </xdr:to>
    <xdr:sp macro="" textlink="">
      <xdr:nvSpPr>
        <xdr:cNvPr id="714" name="フローチャート: 判断 713"/>
        <xdr:cNvSpPr/>
      </xdr:nvSpPr>
      <xdr:spPr>
        <a:xfrm>
          <a:off x="20383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715" name="フローチャート: 判断 714"/>
        <xdr:cNvSpPr/>
      </xdr:nvSpPr>
      <xdr:spPr>
        <a:xfrm>
          <a:off x="19494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142748</xdr:rowOff>
    </xdr:from>
    <xdr:to>
      <xdr:col>98</xdr:col>
      <xdr:colOff>38100</xdr:colOff>
      <xdr:row>85</xdr:row>
      <xdr:rowOff>72898</xdr:rowOff>
    </xdr:to>
    <xdr:sp macro="" textlink="">
      <xdr:nvSpPr>
        <xdr:cNvPr id="716" name="フローチャート: 判断 715"/>
        <xdr:cNvSpPr/>
      </xdr:nvSpPr>
      <xdr:spPr>
        <a:xfrm>
          <a:off x="18605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85598</xdr:rowOff>
    </xdr:from>
    <xdr:to>
      <xdr:col>116</xdr:col>
      <xdr:colOff>114300</xdr:colOff>
      <xdr:row>86</xdr:row>
      <xdr:rowOff>15748</xdr:rowOff>
    </xdr:to>
    <xdr:sp macro="" textlink="">
      <xdr:nvSpPr>
        <xdr:cNvPr id="722" name="楕円 721"/>
        <xdr:cNvSpPr/>
      </xdr:nvSpPr>
      <xdr:spPr>
        <a:xfrm>
          <a:off x="221107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525</xdr:rowOff>
    </xdr:from>
    <xdr:ext cx="469744" cy="259045"/>
    <xdr:sp macro="" textlink="">
      <xdr:nvSpPr>
        <xdr:cNvPr id="723" name="【児童館】&#10;一人当たり面積該当値テキスト"/>
        <xdr:cNvSpPr txBox="1"/>
      </xdr:nvSpPr>
      <xdr:spPr>
        <a:xfrm>
          <a:off x="22199600" y="1457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85598</xdr:rowOff>
    </xdr:from>
    <xdr:to>
      <xdr:col>112</xdr:col>
      <xdr:colOff>38100</xdr:colOff>
      <xdr:row>86</xdr:row>
      <xdr:rowOff>15748</xdr:rowOff>
    </xdr:to>
    <xdr:sp macro="" textlink="">
      <xdr:nvSpPr>
        <xdr:cNvPr id="724" name="楕円 723"/>
        <xdr:cNvSpPr/>
      </xdr:nvSpPr>
      <xdr:spPr>
        <a:xfrm>
          <a:off x="21272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136398</xdr:rowOff>
    </xdr:from>
    <xdr:to>
      <xdr:col>116</xdr:col>
      <xdr:colOff>63500</xdr:colOff>
      <xdr:row>85</xdr:row>
      <xdr:rowOff>136398</xdr:rowOff>
    </xdr:to>
    <xdr:cxnSp macro="">
      <xdr:nvCxnSpPr>
        <xdr:cNvPr id="725" name="直線コネクタ 724"/>
        <xdr:cNvCxnSpPr/>
      </xdr:nvCxnSpPr>
      <xdr:spPr>
        <a:xfrm>
          <a:off x="21323300" y="1470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85598</xdr:rowOff>
    </xdr:from>
    <xdr:to>
      <xdr:col>107</xdr:col>
      <xdr:colOff>101600</xdr:colOff>
      <xdr:row>86</xdr:row>
      <xdr:rowOff>15748</xdr:rowOff>
    </xdr:to>
    <xdr:sp macro="" textlink="">
      <xdr:nvSpPr>
        <xdr:cNvPr id="726" name="楕円 725"/>
        <xdr:cNvSpPr/>
      </xdr:nvSpPr>
      <xdr:spPr>
        <a:xfrm>
          <a:off x="20383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136398</xdr:rowOff>
    </xdr:from>
    <xdr:to>
      <xdr:col>111</xdr:col>
      <xdr:colOff>177800</xdr:colOff>
      <xdr:row>85</xdr:row>
      <xdr:rowOff>136398</xdr:rowOff>
    </xdr:to>
    <xdr:cxnSp macro="">
      <xdr:nvCxnSpPr>
        <xdr:cNvPr id="727" name="直線コネクタ 726"/>
        <xdr:cNvCxnSpPr/>
      </xdr:nvCxnSpPr>
      <xdr:spPr>
        <a:xfrm>
          <a:off x="20434300" y="1470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90170</xdr:rowOff>
    </xdr:from>
    <xdr:to>
      <xdr:col>102</xdr:col>
      <xdr:colOff>165100</xdr:colOff>
      <xdr:row>86</xdr:row>
      <xdr:rowOff>20320</xdr:rowOff>
    </xdr:to>
    <xdr:sp macro="" textlink="">
      <xdr:nvSpPr>
        <xdr:cNvPr id="728" name="楕円 727"/>
        <xdr:cNvSpPr/>
      </xdr:nvSpPr>
      <xdr:spPr>
        <a:xfrm>
          <a:off x="19494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136398</xdr:rowOff>
    </xdr:from>
    <xdr:to>
      <xdr:col>107</xdr:col>
      <xdr:colOff>50800</xdr:colOff>
      <xdr:row>85</xdr:row>
      <xdr:rowOff>140970</xdr:rowOff>
    </xdr:to>
    <xdr:cxnSp macro="">
      <xdr:nvCxnSpPr>
        <xdr:cNvPr id="729" name="直線コネクタ 728"/>
        <xdr:cNvCxnSpPr/>
      </xdr:nvCxnSpPr>
      <xdr:spPr>
        <a:xfrm flipV="1">
          <a:off x="19545300" y="147096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90170</xdr:rowOff>
    </xdr:from>
    <xdr:to>
      <xdr:col>98</xdr:col>
      <xdr:colOff>38100</xdr:colOff>
      <xdr:row>86</xdr:row>
      <xdr:rowOff>20320</xdr:rowOff>
    </xdr:to>
    <xdr:sp macro="" textlink="">
      <xdr:nvSpPr>
        <xdr:cNvPr id="730" name="楕円 729"/>
        <xdr:cNvSpPr/>
      </xdr:nvSpPr>
      <xdr:spPr>
        <a:xfrm>
          <a:off x="18605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140970</xdr:rowOff>
    </xdr:from>
    <xdr:to>
      <xdr:col>102</xdr:col>
      <xdr:colOff>114300</xdr:colOff>
      <xdr:row>85</xdr:row>
      <xdr:rowOff>140970</xdr:rowOff>
    </xdr:to>
    <xdr:cxnSp macro="">
      <xdr:nvCxnSpPr>
        <xdr:cNvPr id="731" name="直線コネクタ 730"/>
        <xdr:cNvCxnSpPr/>
      </xdr:nvCxnSpPr>
      <xdr:spPr>
        <a:xfrm>
          <a:off x="18656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103140</xdr:rowOff>
    </xdr:from>
    <xdr:ext cx="469744" cy="259045"/>
    <xdr:sp macro="" textlink="">
      <xdr:nvSpPr>
        <xdr:cNvPr id="732" name="n_1aveValue【児童館】&#10;一人当たり面積"/>
        <xdr:cNvSpPr txBox="1"/>
      </xdr:nvSpPr>
      <xdr:spPr>
        <a:xfrm>
          <a:off x="210757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89425</xdr:rowOff>
    </xdr:from>
    <xdr:ext cx="469744" cy="259045"/>
    <xdr:sp macro="" textlink="">
      <xdr:nvSpPr>
        <xdr:cNvPr id="733" name="n_2aveValue【児童館】&#10;一人当たり面積"/>
        <xdr:cNvSpPr txBox="1"/>
      </xdr:nvSpPr>
      <xdr:spPr>
        <a:xfrm>
          <a:off x="20199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93997</xdr:rowOff>
    </xdr:from>
    <xdr:ext cx="469744" cy="259045"/>
    <xdr:sp macro="" textlink="">
      <xdr:nvSpPr>
        <xdr:cNvPr id="734" name="n_3aveValue【児童館】&#10;一人当たり面積"/>
        <xdr:cNvSpPr txBox="1"/>
      </xdr:nvSpPr>
      <xdr:spPr>
        <a:xfrm>
          <a:off x="19310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89425</xdr:rowOff>
    </xdr:from>
    <xdr:ext cx="469744" cy="259045"/>
    <xdr:sp macro="" textlink="">
      <xdr:nvSpPr>
        <xdr:cNvPr id="735" name="n_4aveValue【児童館】&#10;一人当たり面積"/>
        <xdr:cNvSpPr txBox="1"/>
      </xdr:nvSpPr>
      <xdr:spPr>
        <a:xfrm>
          <a:off x="18421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6875</xdr:rowOff>
    </xdr:from>
    <xdr:ext cx="469744" cy="259045"/>
    <xdr:sp macro="" textlink="">
      <xdr:nvSpPr>
        <xdr:cNvPr id="736" name="n_1mainValue【児童館】&#10;一人当たり面積"/>
        <xdr:cNvSpPr txBox="1"/>
      </xdr:nvSpPr>
      <xdr:spPr>
        <a:xfrm>
          <a:off x="210757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6875</xdr:rowOff>
    </xdr:from>
    <xdr:ext cx="469744" cy="259045"/>
    <xdr:sp macro="" textlink="">
      <xdr:nvSpPr>
        <xdr:cNvPr id="737" name="n_2mainValue【児童館】&#10;一人当たり面積"/>
        <xdr:cNvSpPr txBox="1"/>
      </xdr:nvSpPr>
      <xdr:spPr>
        <a:xfrm>
          <a:off x="20199427" y="1475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11447</xdr:rowOff>
    </xdr:from>
    <xdr:ext cx="469744" cy="259045"/>
    <xdr:sp macro="" textlink="">
      <xdr:nvSpPr>
        <xdr:cNvPr id="738" name="n_3mainValue【児童館】&#10;一人当たり面積"/>
        <xdr:cNvSpPr txBox="1"/>
      </xdr:nvSpPr>
      <xdr:spPr>
        <a:xfrm>
          <a:off x="19310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11447</xdr:rowOff>
    </xdr:from>
    <xdr:ext cx="469744" cy="259045"/>
    <xdr:sp macro="" textlink="">
      <xdr:nvSpPr>
        <xdr:cNvPr id="739" name="n_4mainValue【児童館】&#10;一人当たり面積"/>
        <xdr:cNvSpPr txBox="1"/>
      </xdr:nvSpPr>
      <xdr:spPr>
        <a:xfrm>
          <a:off x="18421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1" name="直線コネクタ 7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2" name="テキスト ボックス 7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3" name="直線コネクタ 7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4" name="テキスト ボックス 7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5" name="直線コネクタ 7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6" name="テキスト ボックス 7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7" name="直線コネクタ 7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8" name="テキスト ボックス 7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9" name="直線コネクタ 7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0" name="テキスト ボックス 7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1" name="直線コネクタ 7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2" name="テキスト ボックス 7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156211</xdr:rowOff>
    </xdr:from>
    <xdr:to>
      <xdr:col>85</xdr:col>
      <xdr:colOff>126364</xdr:colOff>
      <xdr:row>109</xdr:row>
      <xdr:rowOff>35379</xdr:rowOff>
    </xdr:to>
    <xdr:cxnSp macro="">
      <xdr:nvCxnSpPr>
        <xdr:cNvPr id="765" name="直線コネクタ 764"/>
        <xdr:cNvCxnSpPr/>
      </xdr:nvCxnSpPr>
      <xdr:spPr>
        <a:xfrm flipV="1">
          <a:off x="16318864" y="17301211"/>
          <a:ext cx="0" cy="142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6"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7" name="直線コネクタ 76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102888</xdr:rowOff>
    </xdr:from>
    <xdr:ext cx="405111" cy="259045"/>
    <xdr:sp macro="" textlink="">
      <xdr:nvSpPr>
        <xdr:cNvPr id="768" name="【公民館】&#10;有形固定資産減価償却率最大値テキスト"/>
        <xdr:cNvSpPr txBox="1"/>
      </xdr:nvSpPr>
      <xdr:spPr>
        <a:xfrm>
          <a:off x="16357600" y="170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156211</xdr:rowOff>
    </xdr:from>
    <xdr:to>
      <xdr:col>86</xdr:col>
      <xdr:colOff>25400</xdr:colOff>
      <xdr:row>100</xdr:row>
      <xdr:rowOff>156211</xdr:rowOff>
    </xdr:to>
    <xdr:cxnSp macro="">
      <xdr:nvCxnSpPr>
        <xdr:cNvPr id="769" name="直線コネクタ 768"/>
        <xdr:cNvCxnSpPr/>
      </xdr:nvCxnSpPr>
      <xdr:spPr>
        <a:xfrm>
          <a:off x="16230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17253</xdr:rowOff>
    </xdr:from>
    <xdr:ext cx="405111" cy="259045"/>
    <xdr:sp macro="" textlink="">
      <xdr:nvSpPr>
        <xdr:cNvPr id="770" name="【公民館】&#10;有形固定資産減価償却率平均値テキスト"/>
        <xdr:cNvSpPr txBox="1"/>
      </xdr:nvSpPr>
      <xdr:spPr>
        <a:xfrm>
          <a:off x="16357600" y="18019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165826</xdr:rowOff>
    </xdr:from>
    <xdr:to>
      <xdr:col>85</xdr:col>
      <xdr:colOff>177800</xdr:colOff>
      <xdr:row>106</xdr:row>
      <xdr:rowOff>95976</xdr:rowOff>
    </xdr:to>
    <xdr:sp macro="" textlink="">
      <xdr:nvSpPr>
        <xdr:cNvPr id="771" name="フローチャート: 判断 770"/>
        <xdr:cNvSpPr/>
      </xdr:nvSpPr>
      <xdr:spPr>
        <a:xfrm>
          <a:off x="16268700" y="1816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128270</xdr:rowOff>
    </xdr:from>
    <xdr:to>
      <xdr:col>81</xdr:col>
      <xdr:colOff>101600</xdr:colOff>
      <xdr:row>106</xdr:row>
      <xdr:rowOff>58420</xdr:rowOff>
    </xdr:to>
    <xdr:sp macro="" textlink="">
      <xdr:nvSpPr>
        <xdr:cNvPr id="772" name="フローチャート: 判断 771"/>
        <xdr:cNvSpPr/>
      </xdr:nvSpPr>
      <xdr:spPr>
        <a:xfrm>
          <a:off x="15430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115207</xdr:rowOff>
    </xdr:from>
    <xdr:to>
      <xdr:col>76</xdr:col>
      <xdr:colOff>165100</xdr:colOff>
      <xdr:row>106</xdr:row>
      <xdr:rowOff>45357</xdr:rowOff>
    </xdr:to>
    <xdr:sp macro="" textlink="">
      <xdr:nvSpPr>
        <xdr:cNvPr id="773" name="フローチャート: 判断 772"/>
        <xdr:cNvSpPr/>
      </xdr:nvSpPr>
      <xdr:spPr>
        <a:xfrm>
          <a:off x="14541500" y="1811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79284</xdr:rowOff>
    </xdr:from>
    <xdr:to>
      <xdr:col>72</xdr:col>
      <xdr:colOff>38100</xdr:colOff>
      <xdr:row>106</xdr:row>
      <xdr:rowOff>9434</xdr:rowOff>
    </xdr:to>
    <xdr:sp macro="" textlink="">
      <xdr:nvSpPr>
        <xdr:cNvPr id="774" name="フローチャート: 判断 773"/>
        <xdr:cNvSpPr/>
      </xdr:nvSpPr>
      <xdr:spPr>
        <a:xfrm>
          <a:off x="13652500" y="1808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77651</xdr:rowOff>
    </xdr:from>
    <xdr:to>
      <xdr:col>67</xdr:col>
      <xdr:colOff>101600</xdr:colOff>
      <xdr:row>106</xdr:row>
      <xdr:rowOff>7801</xdr:rowOff>
    </xdr:to>
    <xdr:sp macro="" textlink="">
      <xdr:nvSpPr>
        <xdr:cNvPr id="775" name="フローチャート: 判断 774"/>
        <xdr:cNvSpPr/>
      </xdr:nvSpPr>
      <xdr:spPr>
        <a:xfrm>
          <a:off x="12763500" y="1807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69487</xdr:rowOff>
    </xdr:from>
    <xdr:to>
      <xdr:col>85</xdr:col>
      <xdr:colOff>177800</xdr:colOff>
      <xdr:row>106</xdr:row>
      <xdr:rowOff>171087</xdr:rowOff>
    </xdr:to>
    <xdr:sp macro="" textlink="">
      <xdr:nvSpPr>
        <xdr:cNvPr id="781" name="楕円 780"/>
        <xdr:cNvSpPr/>
      </xdr:nvSpPr>
      <xdr:spPr>
        <a:xfrm>
          <a:off x="162687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47914</xdr:rowOff>
    </xdr:from>
    <xdr:ext cx="405111" cy="259045"/>
    <xdr:sp macro="" textlink="">
      <xdr:nvSpPr>
        <xdr:cNvPr id="782" name="【公民館】&#10;有形固定資産減価償却率該当値テキスト"/>
        <xdr:cNvSpPr txBox="1"/>
      </xdr:nvSpPr>
      <xdr:spPr>
        <a:xfrm>
          <a:off x="16357600" y="1822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27032</xdr:rowOff>
    </xdr:from>
    <xdr:to>
      <xdr:col>81</xdr:col>
      <xdr:colOff>101600</xdr:colOff>
      <xdr:row>106</xdr:row>
      <xdr:rowOff>128632</xdr:rowOff>
    </xdr:to>
    <xdr:sp macro="" textlink="">
      <xdr:nvSpPr>
        <xdr:cNvPr id="783" name="楕円 782"/>
        <xdr:cNvSpPr/>
      </xdr:nvSpPr>
      <xdr:spPr>
        <a:xfrm>
          <a:off x="15430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77832</xdr:rowOff>
    </xdr:from>
    <xdr:to>
      <xdr:col>85</xdr:col>
      <xdr:colOff>127000</xdr:colOff>
      <xdr:row>106</xdr:row>
      <xdr:rowOff>120287</xdr:rowOff>
    </xdr:to>
    <xdr:cxnSp macro="">
      <xdr:nvCxnSpPr>
        <xdr:cNvPr id="784" name="直線コネクタ 783"/>
        <xdr:cNvCxnSpPr/>
      </xdr:nvCxnSpPr>
      <xdr:spPr>
        <a:xfrm>
          <a:off x="15481300" y="18251532"/>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142966</xdr:rowOff>
    </xdr:from>
    <xdr:to>
      <xdr:col>76</xdr:col>
      <xdr:colOff>165100</xdr:colOff>
      <xdr:row>106</xdr:row>
      <xdr:rowOff>73116</xdr:rowOff>
    </xdr:to>
    <xdr:sp macro="" textlink="">
      <xdr:nvSpPr>
        <xdr:cNvPr id="785" name="楕円 784"/>
        <xdr:cNvSpPr/>
      </xdr:nvSpPr>
      <xdr:spPr>
        <a:xfrm>
          <a:off x="14541500" y="1814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22316</xdr:rowOff>
    </xdr:from>
    <xdr:to>
      <xdr:col>81</xdr:col>
      <xdr:colOff>50800</xdr:colOff>
      <xdr:row>106</xdr:row>
      <xdr:rowOff>77832</xdr:rowOff>
    </xdr:to>
    <xdr:cxnSp macro="">
      <xdr:nvCxnSpPr>
        <xdr:cNvPr id="786" name="直線コネクタ 785"/>
        <xdr:cNvCxnSpPr/>
      </xdr:nvCxnSpPr>
      <xdr:spPr>
        <a:xfrm>
          <a:off x="14592300" y="18196016"/>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97245</xdr:rowOff>
    </xdr:from>
    <xdr:to>
      <xdr:col>72</xdr:col>
      <xdr:colOff>38100</xdr:colOff>
      <xdr:row>106</xdr:row>
      <xdr:rowOff>27395</xdr:rowOff>
    </xdr:to>
    <xdr:sp macro="" textlink="">
      <xdr:nvSpPr>
        <xdr:cNvPr id="787" name="楕円 786"/>
        <xdr:cNvSpPr/>
      </xdr:nvSpPr>
      <xdr:spPr>
        <a:xfrm>
          <a:off x="1365250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148045</xdr:rowOff>
    </xdr:from>
    <xdr:to>
      <xdr:col>76</xdr:col>
      <xdr:colOff>114300</xdr:colOff>
      <xdr:row>106</xdr:row>
      <xdr:rowOff>22316</xdr:rowOff>
    </xdr:to>
    <xdr:cxnSp macro="">
      <xdr:nvCxnSpPr>
        <xdr:cNvPr id="788" name="直線コネクタ 787"/>
        <xdr:cNvCxnSpPr/>
      </xdr:nvCxnSpPr>
      <xdr:spPr>
        <a:xfrm>
          <a:off x="13703300" y="18150295"/>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44994</xdr:rowOff>
    </xdr:from>
    <xdr:to>
      <xdr:col>67</xdr:col>
      <xdr:colOff>101600</xdr:colOff>
      <xdr:row>105</xdr:row>
      <xdr:rowOff>146594</xdr:rowOff>
    </xdr:to>
    <xdr:sp macro="" textlink="">
      <xdr:nvSpPr>
        <xdr:cNvPr id="789" name="楕円 788"/>
        <xdr:cNvSpPr/>
      </xdr:nvSpPr>
      <xdr:spPr>
        <a:xfrm>
          <a:off x="12763500" y="1804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95794</xdr:rowOff>
    </xdr:from>
    <xdr:to>
      <xdr:col>71</xdr:col>
      <xdr:colOff>177800</xdr:colOff>
      <xdr:row>105</xdr:row>
      <xdr:rowOff>148045</xdr:rowOff>
    </xdr:to>
    <xdr:cxnSp macro="">
      <xdr:nvCxnSpPr>
        <xdr:cNvPr id="790" name="直線コネクタ 789"/>
        <xdr:cNvCxnSpPr/>
      </xdr:nvCxnSpPr>
      <xdr:spPr>
        <a:xfrm>
          <a:off x="12814300" y="18098044"/>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74947</xdr:rowOff>
    </xdr:from>
    <xdr:ext cx="405111" cy="259045"/>
    <xdr:sp macro="" textlink="">
      <xdr:nvSpPr>
        <xdr:cNvPr id="791" name="n_1aveValue【公民館】&#10;有形固定資産減価償却率"/>
        <xdr:cNvSpPr txBox="1"/>
      </xdr:nvSpPr>
      <xdr:spPr>
        <a:xfrm>
          <a:off x="15266044" y="17905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61884</xdr:rowOff>
    </xdr:from>
    <xdr:ext cx="405111" cy="259045"/>
    <xdr:sp macro="" textlink="">
      <xdr:nvSpPr>
        <xdr:cNvPr id="792" name="n_2aveValue【公民館】&#10;有形固定資産減価償却率"/>
        <xdr:cNvSpPr txBox="1"/>
      </xdr:nvSpPr>
      <xdr:spPr>
        <a:xfrm>
          <a:off x="14389744" y="1789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25961</xdr:rowOff>
    </xdr:from>
    <xdr:ext cx="405111" cy="259045"/>
    <xdr:sp macro="" textlink="">
      <xdr:nvSpPr>
        <xdr:cNvPr id="793" name="n_3aveValue【公民館】&#10;有形固定資産減価償却率"/>
        <xdr:cNvSpPr txBox="1"/>
      </xdr:nvSpPr>
      <xdr:spPr>
        <a:xfrm>
          <a:off x="13500744" y="1785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170378</xdr:rowOff>
    </xdr:from>
    <xdr:ext cx="405111" cy="259045"/>
    <xdr:sp macro="" textlink="">
      <xdr:nvSpPr>
        <xdr:cNvPr id="794" name="n_4aveValue【公民館】&#10;有形固定資産減価償却率"/>
        <xdr:cNvSpPr txBox="1"/>
      </xdr:nvSpPr>
      <xdr:spPr>
        <a:xfrm>
          <a:off x="12611744" y="1817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119759</xdr:rowOff>
    </xdr:from>
    <xdr:ext cx="405111" cy="259045"/>
    <xdr:sp macro="" textlink="">
      <xdr:nvSpPr>
        <xdr:cNvPr id="795" name="n_1mainValue【公民館】&#10;有形固定資産減価償却率"/>
        <xdr:cNvSpPr txBox="1"/>
      </xdr:nvSpPr>
      <xdr:spPr>
        <a:xfrm>
          <a:off x="152660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64243</xdr:rowOff>
    </xdr:from>
    <xdr:ext cx="405111" cy="259045"/>
    <xdr:sp macro="" textlink="">
      <xdr:nvSpPr>
        <xdr:cNvPr id="796" name="n_2mainValue【公民館】&#10;有形固定資産減価償却率"/>
        <xdr:cNvSpPr txBox="1"/>
      </xdr:nvSpPr>
      <xdr:spPr>
        <a:xfrm>
          <a:off x="14389744" y="1823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18522</xdr:rowOff>
    </xdr:from>
    <xdr:ext cx="405111" cy="259045"/>
    <xdr:sp macro="" textlink="">
      <xdr:nvSpPr>
        <xdr:cNvPr id="797" name="n_3mainValue【公民館】&#10;有形固定資産減価償却率"/>
        <xdr:cNvSpPr txBox="1"/>
      </xdr:nvSpPr>
      <xdr:spPr>
        <a:xfrm>
          <a:off x="13500744" y="1819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163121</xdr:rowOff>
    </xdr:from>
    <xdr:ext cx="405111" cy="259045"/>
    <xdr:sp macro="" textlink="">
      <xdr:nvSpPr>
        <xdr:cNvPr id="798" name="n_4mainValue【公民館】&#10;有形固定資産減価償却率"/>
        <xdr:cNvSpPr txBox="1"/>
      </xdr:nvSpPr>
      <xdr:spPr>
        <a:xfrm>
          <a:off x="12611744" y="1782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9" name="直線コネクタ 80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0" name="テキスト ボックス 80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1" name="直線コネクタ 81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2" name="テキスト ボックス 81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3" name="直線コネクタ 81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4" name="テキスト ボックス 81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5" name="直線コネクタ 81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6" name="テキスト ボックス 81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7" name="直線コネクタ 81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8" name="テキスト ボックス 81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46482</xdr:rowOff>
    </xdr:from>
    <xdr:to>
      <xdr:col>116</xdr:col>
      <xdr:colOff>62864</xdr:colOff>
      <xdr:row>108</xdr:row>
      <xdr:rowOff>35052</xdr:rowOff>
    </xdr:to>
    <xdr:cxnSp macro="">
      <xdr:nvCxnSpPr>
        <xdr:cNvPr id="820" name="直線コネクタ 819"/>
        <xdr:cNvCxnSpPr/>
      </xdr:nvCxnSpPr>
      <xdr:spPr>
        <a:xfrm flipV="1">
          <a:off x="22160864" y="17191482"/>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821" name="【公民館】&#10;一人当たり面積最小値テキスト"/>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822" name="直線コネクタ 821"/>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164609</xdr:rowOff>
    </xdr:from>
    <xdr:ext cx="469744" cy="259045"/>
    <xdr:sp macro="" textlink="">
      <xdr:nvSpPr>
        <xdr:cNvPr id="823" name="【公民館】&#10;一人当たり面積最大値テキスト"/>
        <xdr:cNvSpPr txBox="1"/>
      </xdr:nvSpPr>
      <xdr:spPr>
        <a:xfrm>
          <a:off x="22199600" y="16966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46482</xdr:rowOff>
    </xdr:from>
    <xdr:to>
      <xdr:col>116</xdr:col>
      <xdr:colOff>152400</xdr:colOff>
      <xdr:row>100</xdr:row>
      <xdr:rowOff>46482</xdr:rowOff>
    </xdr:to>
    <xdr:cxnSp macro="">
      <xdr:nvCxnSpPr>
        <xdr:cNvPr id="824" name="直線コネクタ 823"/>
        <xdr:cNvCxnSpPr/>
      </xdr:nvCxnSpPr>
      <xdr:spPr>
        <a:xfrm>
          <a:off x="22072600" y="1719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111269</xdr:rowOff>
    </xdr:from>
    <xdr:ext cx="469744" cy="259045"/>
    <xdr:sp macro="" textlink="">
      <xdr:nvSpPr>
        <xdr:cNvPr id="825" name="【公民館】&#10;一人当たり面積平均値テキスト"/>
        <xdr:cNvSpPr txBox="1"/>
      </xdr:nvSpPr>
      <xdr:spPr>
        <a:xfrm>
          <a:off x="22199600" y="18113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132842</xdr:rowOff>
    </xdr:from>
    <xdr:to>
      <xdr:col>116</xdr:col>
      <xdr:colOff>114300</xdr:colOff>
      <xdr:row>106</xdr:row>
      <xdr:rowOff>62992</xdr:rowOff>
    </xdr:to>
    <xdr:sp macro="" textlink="">
      <xdr:nvSpPr>
        <xdr:cNvPr id="826" name="フローチャート: 判断 825"/>
        <xdr:cNvSpPr/>
      </xdr:nvSpPr>
      <xdr:spPr>
        <a:xfrm>
          <a:off x="221107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135128</xdr:rowOff>
    </xdr:from>
    <xdr:to>
      <xdr:col>112</xdr:col>
      <xdr:colOff>38100</xdr:colOff>
      <xdr:row>106</xdr:row>
      <xdr:rowOff>65278</xdr:rowOff>
    </xdr:to>
    <xdr:sp macro="" textlink="">
      <xdr:nvSpPr>
        <xdr:cNvPr id="827" name="フローチャート: 判断 826"/>
        <xdr:cNvSpPr/>
      </xdr:nvSpPr>
      <xdr:spPr>
        <a:xfrm>
          <a:off x="21272500" y="1813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103124</xdr:rowOff>
    </xdr:from>
    <xdr:to>
      <xdr:col>107</xdr:col>
      <xdr:colOff>101600</xdr:colOff>
      <xdr:row>106</xdr:row>
      <xdr:rowOff>33274</xdr:rowOff>
    </xdr:to>
    <xdr:sp macro="" textlink="">
      <xdr:nvSpPr>
        <xdr:cNvPr id="828" name="フローチャート: 判断 827"/>
        <xdr:cNvSpPr/>
      </xdr:nvSpPr>
      <xdr:spPr>
        <a:xfrm>
          <a:off x="20383500" y="1810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100837</xdr:rowOff>
    </xdr:from>
    <xdr:to>
      <xdr:col>102</xdr:col>
      <xdr:colOff>165100</xdr:colOff>
      <xdr:row>106</xdr:row>
      <xdr:rowOff>30987</xdr:rowOff>
    </xdr:to>
    <xdr:sp macro="" textlink="">
      <xdr:nvSpPr>
        <xdr:cNvPr id="829" name="フローチャート: 判断 828"/>
        <xdr:cNvSpPr/>
      </xdr:nvSpPr>
      <xdr:spPr>
        <a:xfrm>
          <a:off x="19494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114554</xdr:rowOff>
    </xdr:from>
    <xdr:to>
      <xdr:col>98</xdr:col>
      <xdr:colOff>38100</xdr:colOff>
      <xdr:row>106</xdr:row>
      <xdr:rowOff>44704</xdr:rowOff>
    </xdr:to>
    <xdr:sp macro="" textlink="">
      <xdr:nvSpPr>
        <xdr:cNvPr id="830" name="フローチャート: 判断 829"/>
        <xdr:cNvSpPr/>
      </xdr:nvSpPr>
      <xdr:spPr>
        <a:xfrm>
          <a:off x="18605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1" name="テキスト ボックス 8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2" name="テキスト ボックス 8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3" name="テキスト ボックス 8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4" name="テキスト ボックス 8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5" name="テキスト ボックス 8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71120</xdr:rowOff>
    </xdr:from>
    <xdr:to>
      <xdr:col>116</xdr:col>
      <xdr:colOff>114300</xdr:colOff>
      <xdr:row>106</xdr:row>
      <xdr:rowOff>1270</xdr:rowOff>
    </xdr:to>
    <xdr:sp macro="" textlink="">
      <xdr:nvSpPr>
        <xdr:cNvPr id="836" name="楕円 835"/>
        <xdr:cNvSpPr/>
      </xdr:nvSpPr>
      <xdr:spPr>
        <a:xfrm>
          <a:off x="221107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93997</xdr:rowOff>
    </xdr:from>
    <xdr:ext cx="469744" cy="259045"/>
    <xdr:sp macro="" textlink="">
      <xdr:nvSpPr>
        <xdr:cNvPr id="837" name="【公民館】&#10;一人当たり面積該当値テキスト"/>
        <xdr:cNvSpPr txBox="1"/>
      </xdr:nvSpPr>
      <xdr:spPr>
        <a:xfrm>
          <a:off x="22199600"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80263</xdr:rowOff>
    </xdr:from>
    <xdr:to>
      <xdr:col>112</xdr:col>
      <xdr:colOff>38100</xdr:colOff>
      <xdr:row>106</xdr:row>
      <xdr:rowOff>10413</xdr:rowOff>
    </xdr:to>
    <xdr:sp macro="" textlink="">
      <xdr:nvSpPr>
        <xdr:cNvPr id="838" name="楕円 837"/>
        <xdr:cNvSpPr/>
      </xdr:nvSpPr>
      <xdr:spPr>
        <a:xfrm>
          <a:off x="21272500" y="1808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121920</xdr:rowOff>
    </xdr:from>
    <xdr:to>
      <xdr:col>116</xdr:col>
      <xdr:colOff>63500</xdr:colOff>
      <xdr:row>105</xdr:row>
      <xdr:rowOff>131063</xdr:rowOff>
    </xdr:to>
    <xdr:cxnSp macro="">
      <xdr:nvCxnSpPr>
        <xdr:cNvPr id="839" name="直線コネクタ 838"/>
        <xdr:cNvCxnSpPr/>
      </xdr:nvCxnSpPr>
      <xdr:spPr>
        <a:xfrm flipV="1">
          <a:off x="21323300" y="18124170"/>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87122</xdr:rowOff>
    </xdr:from>
    <xdr:to>
      <xdr:col>107</xdr:col>
      <xdr:colOff>101600</xdr:colOff>
      <xdr:row>106</xdr:row>
      <xdr:rowOff>17272</xdr:rowOff>
    </xdr:to>
    <xdr:sp macro="" textlink="">
      <xdr:nvSpPr>
        <xdr:cNvPr id="840" name="楕円 839"/>
        <xdr:cNvSpPr/>
      </xdr:nvSpPr>
      <xdr:spPr>
        <a:xfrm>
          <a:off x="20383500" y="1808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131063</xdr:rowOff>
    </xdr:from>
    <xdr:to>
      <xdr:col>111</xdr:col>
      <xdr:colOff>177800</xdr:colOff>
      <xdr:row>105</xdr:row>
      <xdr:rowOff>137922</xdr:rowOff>
    </xdr:to>
    <xdr:cxnSp macro="">
      <xdr:nvCxnSpPr>
        <xdr:cNvPr id="841" name="直線コネクタ 840"/>
        <xdr:cNvCxnSpPr/>
      </xdr:nvCxnSpPr>
      <xdr:spPr>
        <a:xfrm flipV="1">
          <a:off x="20434300" y="18133313"/>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93980</xdr:rowOff>
    </xdr:from>
    <xdr:to>
      <xdr:col>102</xdr:col>
      <xdr:colOff>165100</xdr:colOff>
      <xdr:row>106</xdr:row>
      <xdr:rowOff>24130</xdr:rowOff>
    </xdr:to>
    <xdr:sp macro="" textlink="">
      <xdr:nvSpPr>
        <xdr:cNvPr id="842" name="楕円 841"/>
        <xdr:cNvSpPr/>
      </xdr:nvSpPr>
      <xdr:spPr>
        <a:xfrm>
          <a:off x="19494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137922</xdr:rowOff>
    </xdr:from>
    <xdr:to>
      <xdr:col>107</xdr:col>
      <xdr:colOff>50800</xdr:colOff>
      <xdr:row>105</xdr:row>
      <xdr:rowOff>144780</xdr:rowOff>
    </xdr:to>
    <xdr:cxnSp macro="">
      <xdr:nvCxnSpPr>
        <xdr:cNvPr id="843" name="直線コネクタ 842"/>
        <xdr:cNvCxnSpPr/>
      </xdr:nvCxnSpPr>
      <xdr:spPr>
        <a:xfrm flipV="1">
          <a:off x="19545300" y="1814017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100837</xdr:rowOff>
    </xdr:from>
    <xdr:to>
      <xdr:col>98</xdr:col>
      <xdr:colOff>38100</xdr:colOff>
      <xdr:row>106</xdr:row>
      <xdr:rowOff>30987</xdr:rowOff>
    </xdr:to>
    <xdr:sp macro="" textlink="">
      <xdr:nvSpPr>
        <xdr:cNvPr id="844" name="楕円 843"/>
        <xdr:cNvSpPr/>
      </xdr:nvSpPr>
      <xdr:spPr>
        <a:xfrm>
          <a:off x="18605500" y="181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144780</xdr:rowOff>
    </xdr:from>
    <xdr:to>
      <xdr:col>102</xdr:col>
      <xdr:colOff>114300</xdr:colOff>
      <xdr:row>105</xdr:row>
      <xdr:rowOff>151637</xdr:rowOff>
    </xdr:to>
    <xdr:cxnSp macro="">
      <xdr:nvCxnSpPr>
        <xdr:cNvPr id="845" name="直線コネクタ 844"/>
        <xdr:cNvCxnSpPr/>
      </xdr:nvCxnSpPr>
      <xdr:spPr>
        <a:xfrm flipV="1">
          <a:off x="18656300" y="18147030"/>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56405</xdr:rowOff>
    </xdr:from>
    <xdr:ext cx="469744" cy="259045"/>
    <xdr:sp macro="" textlink="">
      <xdr:nvSpPr>
        <xdr:cNvPr id="846" name="n_1aveValue【公民館】&#10;一人当たり面積"/>
        <xdr:cNvSpPr txBox="1"/>
      </xdr:nvSpPr>
      <xdr:spPr>
        <a:xfrm>
          <a:off x="21075727" y="1823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24401</xdr:rowOff>
    </xdr:from>
    <xdr:ext cx="469744" cy="259045"/>
    <xdr:sp macro="" textlink="">
      <xdr:nvSpPr>
        <xdr:cNvPr id="847" name="n_2aveValue【公民館】&#10;一人当たり面積"/>
        <xdr:cNvSpPr txBox="1"/>
      </xdr:nvSpPr>
      <xdr:spPr>
        <a:xfrm>
          <a:off x="20199427" y="1819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22114</xdr:rowOff>
    </xdr:from>
    <xdr:ext cx="469744" cy="259045"/>
    <xdr:sp macro="" textlink="">
      <xdr:nvSpPr>
        <xdr:cNvPr id="848" name="n_3aveValue【公民館】&#10;一人当たり面積"/>
        <xdr:cNvSpPr txBox="1"/>
      </xdr:nvSpPr>
      <xdr:spPr>
        <a:xfrm>
          <a:off x="19310427" y="1819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35831</xdr:rowOff>
    </xdr:from>
    <xdr:ext cx="469744" cy="259045"/>
    <xdr:sp macro="" textlink="">
      <xdr:nvSpPr>
        <xdr:cNvPr id="849" name="n_4aveValue【公民館】&#10;一人当たり面積"/>
        <xdr:cNvSpPr txBox="1"/>
      </xdr:nvSpPr>
      <xdr:spPr>
        <a:xfrm>
          <a:off x="18421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26940</xdr:rowOff>
    </xdr:from>
    <xdr:ext cx="469744" cy="259045"/>
    <xdr:sp macro="" textlink="">
      <xdr:nvSpPr>
        <xdr:cNvPr id="850" name="n_1mainValue【公民館】&#10;一人当たり面積"/>
        <xdr:cNvSpPr txBox="1"/>
      </xdr:nvSpPr>
      <xdr:spPr>
        <a:xfrm>
          <a:off x="21075727" y="1785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33799</xdr:rowOff>
    </xdr:from>
    <xdr:ext cx="469744" cy="259045"/>
    <xdr:sp macro="" textlink="">
      <xdr:nvSpPr>
        <xdr:cNvPr id="851" name="n_2mainValue【公民館】&#10;一人当たり面積"/>
        <xdr:cNvSpPr txBox="1"/>
      </xdr:nvSpPr>
      <xdr:spPr>
        <a:xfrm>
          <a:off x="20199427" y="1786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40657</xdr:rowOff>
    </xdr:from>
    <xdr:ext cx="469744" cy="259045"/>
    <xdr:sp macro="" textlink="">
      <xdr:nvSpPr>
        <xdr:cNvPr id="852" name="n_3mainValue【公民館】&#10;一人当たり面積"/>
        <xdr:cNvSpPr txBox="1"/>
      </xdr:nvSpPr>
      <xdr:spPr>
        <a:xfrm>
          <a:off x="19310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47514</xdr:rowOff>
    </xdr:from>
    <xdr:ext cx="469744" cy="259045"/>
    <xdr:sp macro="" textlink="">
      <xdr:nvSpPr>
        <xdr:cNvPr id="853" name="n_4mainValue【公民館】&#10;一人当たり面積"/>
        <xdr:cNvSpPr txBox="1"/>
      </xdr:nvSpPr>
      <xdr:spPr>
        <a:xfrm>
          <a:off x="18421427" y="1787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4" name="正方形/長方形 8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5" name="正方形/長方形 85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6" name="テキスト ボックス 85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・類似団体と比較して、特に有形固定資産減価償却率</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高くなっている施設は、認定こども園・幼稚園・保育所、公営住宅、児童館</a:t>
          </a:r>
          <a:r>
            <a:rPr kumimoji="1" lang="ja-JP" altLang="en-US" sz="1100">
              <a:solidFill>
                <a:sysClr val="windowText" lastClr="000000"/>
              </a:solidFill>
              <a:effectLst/>
              <a:latin typeface="+mn-lt"/>
              <a:ea typeface="+mn-ea"/>
              <a:cs typeface="+mn-cs"/>
            </a:rPr>
            <a:t>、公民館</a:t>
          </a:r>
          <a:r>
            <a:rPr kumimoji="1" lang="ja-JP" altLang="ja-JP" sz="1100">
              <a:solidFill>
                <a:sysClr val="windowText" lastClr="000000"/>
              </a:solidFill>
              <a:effectLst/>
              <a:latin typeface="+mn-lt"/>
              <a:ea typeface="+mn-ea"/>
              <a:cs typeface="+mn-cs"/>
            </a:rPr>
            <a:t>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・保育園等については、未就学児童の人口減少や施設の老朽化などを踏まえ、施設のあり方、統廃合について検討していく必要がある。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・公営住宅については、公営住宅等長寿命化計画を令和２年度に策定し、老朽化が進んだ住宅については、予防保全的な観点から修繕や改善の計画を定め、計画的な移転・用途廃止等に取り組む。</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120287</xdr:rowOff>
    </xdr:from>
    <xdr:to>
      <xdr:col>24</xdr:col>
      <xdr:colOff>62865</xdr:colOff>
      <xdr:row>42</xdr:row>
      <xdr:rowOff>92528</xdr:rowOff>
    </xdr:to>
    <xdr:cxnSp macro="">
      <xdr:nvCxnSpPr>
        <xdr:cNvPr id="58" name="直線コネクタ 57"/>
        <xdr:cNvCxnSpPr/>
      </xdr:nvCxnSpPr>
      <xdr:spPr>
        <a:xfrm flipV="1">
          <a:off x="4634865" y="5778137"/>
          <a:ext cx="0" cy="151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66964</xdr:rowOff>
    </xdr:from>
    <xdr:ext cx="340478" cy="259045"/>
    <xdr:sp macro="" textlink="">
      <xdr:nvSpPr>
        <xdr:cNvPr id="61" name="【図書館】&#10;有形固定資産減価償却率最大値テキスト"/>
        <xdr:cNvSpPr txBox="1"/>
      </xdr:nvSpPr>
      <xdr:spPr>
        <a:xfrm>
          <a:off x="4673600" y="555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120287</xdr:rowOff>
    </xdr:from>
    <xdr:to>
      <xdr:col>24</xdr:col>
      <xdr:colOff>152400</xdr:colOff>
      <xdr:row>33</xdr:row>
      <xdr:rowOff>120287</xdr:rowOff>
    </xdr:to>
    <xdr:cxnSp macro="">
      <xdr:nvCxnSpPr>
        <xdr:cNvPr id="62" name="直線コネクタ 61"/>
        <xdr:cNvCxnSpPr/>
      </xdr:nvCxnSpPr>
      <xdr:spPr>
        <a:xfrm>
          <a:off x="4546600" y="577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131553</xdr:rowOff>
    </xdr:from>
    <xdr:ext cx="405111" cy="259045"/>
    <xdr:sp macro="" textlink="">
      <xdr:nvSpPr>
        <xdr:cNvPr id="63" name="【図書館】&#10;有形固定資産減価償却率平均値テキスト"/>
        <xdr:cNvSpPr txBox="1"/>
      </xdr:nvSpPr>
      <xdr:spPr>
        <a:xfrm>
          <a:off x="4673600" y="6303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108676</xdr:rowOff>
    </xdr:from>
    <xdr:to>
      <xdr:col>24</xdr:col>
      <xdr:colOff>114300</xdr:colOff>
      <xdr:row>38</xdr:row>
      <xdr:rowOff>38826</xdr:rowOff>
    </xdr:to>
    <xdr:sp macro="" textlink="">
      <xdr:nvSpPr>
        <xdr:cNvPr id="64" name="フローチャート: 判断 63"/>
        <xdr:cNvSpPr/>
      </xdr:nvSpPr>
      <xdr:spPr>
        <a:xfrm>
          <a:off x="45847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82550</xdr:rowOff>
    </xdr:from>
    <xdr:to>
      <xdr:col>20</xdr:col>
      <xdr:colOff>38100</xdr:colOff>
      <xdr:row>38</xdr:row>
      <xdr:rowOff>12700</xdr:rowOff>
    </xdr:to>
    <xdr:sp macro="" textlink="">
      <xdr:nvSpPr>
        <xdr:cNvPr id="65" name="フローチャート: 判断 64"/>
        <xdr:cNvSpPr/>
      </xdr:nvSpPr>
      <xdr:spPr>
        <a:xfrm>
          <a:off x="3746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76019</xdr:rowOff>
    </xdr:from>
    <xdr:to>
      <xdr:col>15</xdr:col>
      <xdr:colOff>101600</xdr:colOff>
      <xdr:row>38</xdr:row>
      <xdr:rowOff>6169</xdr:rowOff>
    </xdr:to>
    <xdr:sp macro="" textlink="">
      <xdr:nvSpPr>
        <xdr:cNvPr id="66" name="フローチャート: 判断 65"/>
        <xdr:cNvSpPr/>
      </xdr:nvSpPr>
      <xdr:spPr>
        <a:xfrm>
          <a:off x="2857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72753</xdr:rowOff>
    </xdr:from>
    <xdr:to>
      <xdr:col>10</xdr:col>
      <xdr:colOff>165100</xdr:colOff>
      <xdr:row>38</xdr:row>
      <xdr:rowOff>2903</xdr:rowOff>
    </xdr:to>
    <xdr:sp macro="" textlink="">
      <xdr:nvSpPr>
        <xdr:cNvPr id="67" name="フローチャート: 判断 66"/>
        <xdr:cNvSpPr/>
      </xdr:nvSpPr>
      <xdr:spPr>
        <a:xfrm>
          <a:off x="1968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35197</xdr:rowOff>
    </xdr:from>
    <xdr:to>
      <xdr:col>6</xdr:col>
      <xdr:colOff>38100</xdr:colOff>
      <xdr:row>37</xdr:row>
      <xdr:rowOff>136797</xdr:rowOff>
    </xdr:to>
    <xdr:sp macro="" textlink="">
      <xdr:nvSpPr>
        <xdr:cNvPr id="68" name="フローチャート: 判断 67"/>
        <xdr:cNvSpPr/>
      </xdr:nvSpPr>
      <xdr:spPr>
        <a:xfrm>
          <a:off x="1079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2540</xdr:rowOff>
    </xdr:from>
    <xdr:to>
      <xdr:col>24</xdr:col>
      <xdr:colOff>114300</xdr:colOff>
      <xdr:row>41</xdr:row>
      <xdr:rowOff>104140</xdr:rowOff>
    </xdr:to>
    <xdr:sp macro="" textlink="">
      <xdr:nvSpPr>
        <xdr:cNvPr id="74" name="楕円 73"/>
        <xdr:cNvSpPr/>
      </xdr:nvSpPr>
      <xdr:spPr>
        <a:xfrm>
          <a:off x="45847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152417</xdr:rowOff>
    </xdr:from>
    <xdr:ext cx="405111" cy="259045"/>
    <xdr:sp macro="" textlink="">
      <xdr:nvSpPr>
        <xdr:cNvPr id="75" name="【図書館】&#10;有形固定資産減価償却率該当値テキスト"/>
        <xdr:cNvSpPr txBox="1"/>
      </xdr:nvSpPr>
      <xdr:spPr>
        <a:xfrm>
          <a:off x="4673600" y="701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139700</xdr:rowOff>
    </xdr:from>
    <xdr:to>
      <xdr:col>20</xdr:col>
      <xdr:colOff>38100</xdr:colOff>
      <xdr:row>41</xdr:row>
      <xdr:rowOff>69850</xdr:rowOff>
    </xdr:to>
    <xdr:sp macro="" textlink="">
      <xdr:nvSpPr>
        <xdr:cNvPr id="76" name="楕円 75"/>
        <xdr:cNvSpPr/>
      </xdr:nvSpPr>
      <xdr:spPr>
        <a:xfrm>
          <a:off x="3746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19050</xdr:rowOff>
    </xdr:from>
    <xdr:to>
      <xdr:col>24</xdr:col>
      <xdr:colOff>63500</xdr:colOff>
      <xdr:row>41</xdr:row>
      <xdr:rowOff>53340</xdr:rowOff>
    </xdr:to>
    <xdr:cxnSp macro="">
      <xdr:nvCxnSpPr>
        <xdr:cNvPr id="77" name="直線コネクタ 76"/>
        <xdr:cNvCxnSpPr/>
      </xdr:nvCxnSpPr>
      <xdr:spPr>
        <a:xfrm>
          <a:off x="3797300" y="704850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118473</xdr:rowOff>
    </xdr:from>
    <xdr:to>
      <xdr:col>15</xdr:col>
      <xdr:colOff>101600</xdr:colOff>
      <xdr:row>41</xdr:row>
      <xdr:rowOff>48623</xdr:rowOff>
    </xdr:to>
    <xdr:sp macro="" textlink="">
      <xdr:nvSpPr>
        <xdr:cNvPr id="78" name="楕円 77"/>
        <xdr:cNvSpPr/>
      </xdr:nvSpPr>
      <xdr:spPr>
        <a:xfrm>
          <a:off x="2857500" y="697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169273</xdr:rowOff>
    </xdr:from>
    <xdr:to>
      <xdr:col>19</xdr:col>
      <xdr:colOff>177800</xdr:colOff>
      <xdr:row>41</xdr:row>
      <xdr:rowOff>19050</xdr:rowOff>
    </xdr:to>
    <xdr:cxnSp macro="">
      <xdr:nvCxnSpPr>
        <xdr:cNvPr id="79" name="直線コネクタ 78"/>
        <xdr:cNvCxnSpPr/>
      </xdr:nvCxnSpPr>
      <xdr:spPr>
        <a:xfrm>
          <a:off x="2908300" y="702727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85816</xdr:rowOff>
    </xdr:from>
    <xdr:to>
      <xdr:col>10</xdr:col>
      <xdr:colOff>165100</xdr:colOff>
      <xdr:row>41</xdr:row>
      <xdr:rowOff>15966</xdr:rowOff>
    </xdr:to>
    <xdr:sp macro="" textlink="">
      <xdr:nvSpPr>
        <xdr:cNvPr id="80" name="楕円 79"/>
        <xdr:cNvSpPr/>
      </xdr:nvSpPr>
      <xdr:spPr>
        <a:xfrm>
          <a:off x="1968500" y="694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136616</xdr:rowOff>
    </xdr:from>
    <xdr:to>
      <xdr:col>15</xdr:col>
      <xdr:colOff>50800</xdr:colOff>
      <xdr:row>40</xdr:row>
      <xdr:rowOff>169273</xdr:rowOff>
    </xdr:to>
    <xdr:cxnSp macro="">
      <xdr:nvCxnSpPr>
        <xdr:cNvPr id="81" name="直線コネクタ 80"/>
        <xdr:cNvCxnSpPr/>
      </xdr:nvCxnSpPr>
      <xdr:spPr>
        <a:xfrm>
          <a:off x="2019300" y="699461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53159</xdr:rowOff>
    </xdr:from>
    <xdr:to>
      <xdr:col>6</xdr:col>
      <xdr:colOff>38100</xdr:colOff>
      <xdr:row>40</xdr:row>
      <xdr:rowOff>154759</xdr:rowOff>
    </xdr:to>
    <xdr:sp macro="" textlink="">
      <xdr:nvSpPr>
        <xdr:cNvPr id="82" name="楕円 81"/>
        <xdr:cNvSpPr/>
      </xdr:nvSpPr>
      <xdr:spPr>
        <a:xfrm>
          <a:off x="1079500" y="69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103959</xdr:rowOff>
    </xdr:from>
    <xdr:to>
      <xdr:col>10</xdr:col>
      <xdr:colOff>114300</xdr:colOff>
      <xdr:row>40</xdr:row>
      <xdr:rowOff>136616</xdr:rowOff>
    </xdr:to>
    <xdr:cxnSp macro="">
      <xdr:nvCxnSpPr>
        <xdr:cNvPr id="83" name="直線コネクタ 82"/>
        <xdr:cNvCxnSpPr/>
      </xdr:nvCxnSpPr>
      <xdr:spPr>
        <a:xfrm>
          <a:off x="1130300" y="696195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29227</xdr:rowOff>
    </xdr:from>
    <xdr:ext cx="405111" cy="259045"/>
    <xdr:sp macro="" textlink="">
      <xdr:nvSpPr>
        <xdr:cNvPr id="84" name="n_1aveValue【図書館】&#10;有形固定資産減価償却率"/>
        <xdr:cNvSpPr txBox="1"/>
      </xdr:nvSpPr>
      <xdr:spPr>
        <a:xfrm>
          <a:off x="35820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22696</xdr:rowOff>
    </xdr:from>
    <xdr:ext cx="405111" cy="259045"/>
    <xdr:sp macro="" textlink="">
      <xdr:nvSpPr>
        <xdr:cNvPr id="85" name="n_2aveValue【図書館】&#10;有形固定資産減価償却率"/>
        <xdr:cNvSpPr txBox="1"/>
      </xdr:nvSpPr>
      <xdr:spPr>
        <a:xfrm>
          <a:off x="27057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19430</xdr:rowOff>
    </xdr:from>
    <xdr:ext cx="405111" cy="259045"/>
    <xdr:sp macro="" textlink="">
      <xdr:nvSpPr>
        <xdr:cNvPr id="86" name="n_3aveValue【図書館】&#10;有形固定資産減価償却率"/>
        <xdr:cNvSpPr txBox="1"/>
      </xdr:nvSpPr>
      <xdr:spPr>
        <a:xfrm>
          <a:off x="1816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153324</xdr:rowOff>
    </xdr:from>
    <xdr:ext cx="405111" cy="259045"/>
    <xdr:sp macro="" textlink="">
      <xdr:nvSpPr>
        <xdr:cNvPr id="87" name="n_4aveValue【図書館】&#10;有形固定資産減価償却率"/>
        <xdr:cNvSpPr txBox="1"/>
      </xdr:nvSpPr>
      <xdr:spPr>
        <a:xfrm>
          <a:off x="927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60977</xdr:rowOff>
    </xdr:from>
    <xdr:ext cx="405111" cy="259045"/>
    <xdr:sp macro="" textlink="">
      <xdr:nvSpPr>
        <xdr:cNvPr id="88" name="n_1mainValue【図書館】&#10;有形固定資産減価償却率"/>
        <xdr:cNvSpPr txBox="1"/>
      </xdr:nvSpPr>
      <xdr:spPr>
        <a:xfrm>
          <a:off x="3582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39750</xdr:rowOff>
    </xdr:from>
    <xdr:ext cx="405111" cy="259045"/>
    <xdr:sp macro="" textlink="">
      <xdr:nvSpPr>
        <xdr:cNvPr id="89" name="n_2mainValue【図書館】&#10;有形固定資産減価償却率"/>
        <xdr:cNvSpPr txBox="1"/>
      </xdr:nvSpPr>
      <xdr:spPr>
        <a:xfrm>
          <a:off x="2705744" y="706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7093</xdr:rowOff>
    </xdr:from>
    <xdr:ext cx="405111" cy="259045"/>
    <xdr:sp macro="" textlink="">
      <xdr:nvSpPr>
        <xdr:cNvPr id="90" name="n_3mainValue【図書館】&#10;有形固定資産減価償却率"/>
        <xdr:cNvSpPr txBox="1"/>
      </xdr:nvSpPr>
      <xdr:spPr>
        <a:xfrm>
          <a:off x="1816744" y="703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145886</xdr:rowOff>
    </xdr:from>
    <xdr:ext cx="405111" cy="259045"/>
    <xdr:sp macro="" textlink="">
      <xdr:nvSpPr>
        <xdr:cNvPr id="91" name="n_4mainValue【図書館】&#10;有形固定資産減価償却率"/>
        <xdr:cNvSpPr txBox="1"/>
      </xdr:nvSpPr>
      <xdr:spPr>
        <a:xfrm>
          <a:off x="927744" y="700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144780</xdr:rowOff>
    </xdr:from>
    <xdr:to>
      <xdr:col>54</xdr:col>
      <xdr:colOff>189865</xdr:colOff>
      <xdr:row>41</xdr:row>
      <xdr:rowOff>87630</xdr:rowOff>
    </xdr:to>
    <xdr:cxnSp macro="">
      <xdr:nvCxnSpPr>
        <xdr:cNvPr id="115" name="直線コネクタ 114"/>
        <xdr:cNvCxnSpPr/>
      </xdr:nvCxnSpPr>
      <xdr:spPr>
        <a:xfrm flipV="1">
          <a:off x="10476865" y="597408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6" name="【図書館】&#10;一人当たり面積最小値テキスト"/>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7" name="直線コネクタ 116"/>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91457</xdr:rowOff>
    </xdr:from>
    <xdr:ext cx="469744" cy="259045"/>
    <xdr:sp macro="" textlink="">
      <xdr:nvSpPr>
        <xdr:cNvPr id="118" name="【図書館】&#10;一人当たり面積最大値テキスト"/>
        <xdr:cNvSpPr txBox="1"/>
      </xdr:nvSpPr>
      <xdr:spPr>
        <a:xfrm>
          <a:off x="10515600" y="574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144780</xdr:rowOff>
    </xdr:from>
    <xdr:to>
      <xdr:col>55</xdr:col>
      <xdr:colOff>88900</xdr:colOff>
      <xdr:row>34</xdr:row>
      <xdr:rowOff>144780</xdr:rowOff>
    </xdr:to>
    <xdr:cxnSp macro="">
      <xdr:nvCxnSpPr>
        <xdr:cNvPr id="119" name="直線コネクタ 118"/>
        <xdr:cNvCxnSpPr/>
      </xdr:nvCxnSpPr>
      <xdr:spPr>
        <a:xfrm>
          <a:off x="10388600" y="597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21607</xdr:rowOff>
    </xdr:from>
    <xdr:ext cx="469744" cy="259045"/>
    <xdr:sp macro="" textlink="">
      <xdr:nvSpPr>
        <xdr:cNvPr id="120" name="【図書館】&#10;一人当たり面積平均値テキスト"/>
        <xdr:cNvSpPr txBox="1"/>
      </xdr:nvSpPr>
      <xdr:spPr>
        <a:xfrm>
          <a:off x="10515600" y="6536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170180</xdr:rowOff>
    </xdr:from>
    <xdr:to>
      <xdr:col>55</xdr:col>
      <xdr:colOff>50800</xdr:colOff>
      <xdr:row>39</xdr:row>
      <xdr:rowOff>100330</xdr:rowOff>
    </xdr:to>
    <xdr:sp macro="" textlink="">
      <xdr:nvSpPr>
        <xdr:cNvPr id="121" name="フローチャート: 判断 120"/>
        <xdr:cNvSpPr/>
      </xdr:nvSpPr>
      <xdr:spPr>
        <a:xfrm>
          <a:off x="10426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22" name="フローチャート: 判断 121"/>
        <xdr:cNvSpPr/>
      </xdr:nvSpPr>
      <xdr:spPr>
        <a:xfrm>
          <a:off x="9588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44450</xdr:rowOff>
    </xdr:from>
    <xdr:to>
      <xdr:col>46</xdr:col>
      <xdr:colOff>38100</xdr:colOff>
      <xdr:row>39</xdr:row>
      <xdr:rowOff>146050</xdr:rowOff>
    </xdr:to>
    <xdr:sp macro="" textlink="">
      <xdr:nvSpPr>
        <xdr:cNvPr id="123" name="フローチャート: 判断 122"/>
        <xdr:cNvSpPr/>
      </xdr:nvSpPr>
      <xdr:spPr>
        <a:xfrm>
          <a:off x="8699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59690</xdr:rowOff>
    </xdr:from>
    <xdr:to>
      <xdr:col>41</xdr:col>
      <xdr:colOff>101600</xdr:colOff>
      <xdr:row>39</xdr:row>
      <xdr:rowOff>161290</xdr:rowOff>
    </xdr:to>
    <xdr:sp macro="" textlink="">
      <xdr:nvSpPr>
        <xdr:cNvPr id="124" name="フローチャート: 判断 123"/>
        <xdr:cNvSpPr/>
      </xdr:nvSpPr>
      <xdr:spPr>
        <a:xfrm>
          <a:off x="7810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74930</xdr:rowOff>
    </xdr:from>
    <xdr:to>
      <xdr:col>36</xdr:col>
      <xdr:colOff>165100</xdr:colOff>
      <xdr:row>40</xdr:row>
      <xdr:rowOff>5080</xdr:rowOff>
    </xdr:to>
    <xdr:sp macro="" textlink="">
      <xdr:nvSpPr>
        <xdr:cNvPr id="125" name="フローチャート: 判断 124"/>
        <xdr:cNvSpPr/>
      </xdr:nvSpPr>
      <xdr:spPr>
        <a:xfrm>
          <a:off x="69215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40640</xdr:rowOff>
    </xdr:from>
    <xdr:to>
      <xdr:col>55</xdr:col>
      <xdr:colOff>50800</xdr:colOff>
      <xdr:row>40</xdr:row>
      <xdr:rowOff>142240</xdr:rowOff>
    </xdr:to>
    <xdr:sp macro="" textlink="">
      <xdr:nvSpPr>
        <xdr:cNvPr id="131" name="楕円 130"/>
        <xdr:cNvSpPr/>
      </xdr:nvSpPr>
      <xdr:spPr>
        <a:xfrm>
          <a:off x="104267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19067</xdr:rowOff>
    </xdr:from>
    <xdr:ext cx="469744" cy="259045"/>
    <xdr:sp macro="" textlink="">
      <xdr:nvSpPr>
        <xdr:cNvPr id="132" name="【図書館】&#10;一人当たり面積該当値テキスト"/>
        <xdr:cNvSpPr txBox="1"/>
      </xdr:nvSpPr>
      <xdr:spPr>
        <a:xfrm>
          <a:off x="10515600" y="687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48260</xdr:rowOff>
    </xdr:from>
    <xdr:to>
      <xdr:col>50</xdr:col>
      <xdr:colOff>165100</xdr:colOff>
      <xdr:row>40</xdr:row>
      <xdr:rowOff>149860</xdr:rowOff>
    </xdr:to>
    <xdr:sp macro="" textlink="">
      <xdr:nvSpPr>
        <xdr:cNvPr id="133" name="楕円 132"/>
        <xdr:cNvSpPr/>
      </xdr:nvSpPr>
      <xdr:spPr>
        <a:xfrm>
          <a:off x="9588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91440</xdr:rowOff>
    </xdr:from>
    <xdr:to>
      <xdr:col>55</xdr:col>
      <xdr:colOff>0</xdr:colOff>
      <xdr:row>40</xdr:row>
      <xdr:rowOff>99060</xdr:rowOff>
    </xdr:to>
    <xdr:cxnSp macro="">
      <xdr:nvCxnSpPr>
        <xdr:cNvPr id="134" name="直線コネクタ 133"/>
        <xdr:cNvCxnSpPr/>
      </xdr:nvCxnSpPr>
      <xdr:spPr>
        <a:xfrm flipV="1">
          <a:off x="9639300" y="69494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48260</xdr:rowOff>
    </xdr:from>
    <xdr:to>
      <xdr:col>46</xdr:col>
      <xdr:colOff>38100</xdr:colOff>
      <xdr:row>40</xdr:row>
      <xdr:rowOff>149860</xdr:rowOff>
    </xdr:to>
    <xdr:sp macro="" textlink="">
      <xdr:nvSpPr>
        <xdr:cNvPr id="135" name="楕円 134"/>
        <xdr:cNvSpPr/>
      </xdr:nvSpPr>
      <xdr:spPr>
        <a:xfrm>
          <a:off x="8699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99060</xdr:rowOff>
    </xdr:from>
    <xdr:to>
      <xdr:col>50</xdr:col>
      <xdr:colOff>114300</xdr:colOff>
      <xdr:row>40</xdr:row>
      <xdr:rowOff>99060</xdr:rowOff>
    </xdr:to>
    <xdr:cxnSp macro="">
      <xdr:nvCxnSpPr>
        <xdr:cNvPr id="136" name="直線コネクタ 135"/>
        <xdr:cNvCxnSpPr/>
      </xdr:nvCxnSpPr>
      <xdr:spPr>
        <a:xfrm>
          <a:off x="8750300" y="6957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55880</xdr:rowOff>
    </xdr:from>
    <xdr:to>
      <xdr:col>41</xdr:col>
      <xdr:colOff>101600</xdr:colOff>
      <xdr:row>40</xdr:row>
      <xdr:rowOff>157480</xdr:rowOff>
    </xdr:to>
    <xdr:sp macro="" textlink="">
      <xdr:nvSpPr>
        <xdr:cNvPr id="137" name="楕円 136"/>
        <xdr:cNvSpPr/>
      </xdr:nvSpPr>
      <xdr:spPr>
        <a:xfrm>
          <a:off x="7810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99060</xdr:rowOff>
    </xdr:from>
    <xdr:to>
      <xdr:col>45</xdr:col>
      <xdr:colOff>177800</xdr:colOff>
      <xdr:row>40</xdr:row>
      <xdr:rowOff>106680</xdr:rowOff>
    </xdr:to>
    <xdr:cxnSp macro="">
      <xdr:nvCxnSpPr>
        <xdr:cNvPr id="138" name="直線コネクタ 137"/>
        <xdr:cNvCxnSpPr/>
      </xdr:nvCxnSpPr>
      <xdr:spPr>
        <a:xfrm flipV="1">
          <a:off x="7861300" y="6957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55880</xdr:rowOff>
    </xdr:from>
    <xdr:to>
      <xdr:col>36</xdr:col>
      <xdr:colOff>165100</xdr:colOff>
      <xdr:row>40</xdr:row>
      <xdr:rowOff>157480</xdr:rowOff>
    </xdr:to>
    <xdr:sp macro="" textlink="">
      <xdr:nvSpPr>
        <xdr:cNvPr id="139" name="楕円 138"/>
        <xdr:cNvSpPr/>
      </xdr:nvSpPr>
      <xdr:spPr>
        <a:xfrm>
          <a:off x="6921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106680</xdr:rowOff>
    </xdr:from>
    <xdr:to>
      <xdr:col>41</xdr:col>
      <xdr:colOff>50800</xdr:colOff>
      <xdr:row>40</xdr:row>
      <xdr:rowOff>106680</xdr:rowOff>
    </xdr:to>
    <xdr:cxnSp macro="">
      <xdr:nvCxnSpPr>
        <xdr:cNvPr id="140" name="直線コネクタ 139"/>
        <xdr:cNvCxnSpPr/>
      </xdr:nvCxnSpPr>
      <xdr:spPr>
        <a:xfrm>
          <a:off x="6972300" y="6964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162577</xdr:rowOff>
    </xdr:from>
    <xdr:ext cx="469744" cy="259045"/>
    <xdr:sp macro="" textlink="">
      <xdr:nvSpPr>
        <xdr:cNvPr id="141" name="n_1aveValue【図書館】&#10;一人当たり面積"/>
        <xdr:cNvSpPr txBox="1"/>
      </xdr:nvSpPr>
      <xdr:spPr>
        <a:xfrm>
          <a:off x="9391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162577</xdr:rowOff>
    </xdr:from>
    <xdr:ext cx="469744" cy="259045"/>
    <xdr:sp macro="" textlink="">
      <xdr:nvSpPr>
        <xdr:cNvPr id="142" name="n_2aveValue【図書館】&#10;一人当たり面積"/>
        <xdr:cNvSpPr txBox="1"/>
      </xdr:nvSpPr>
      <xdr:spPr>
        <a:xfrm>
          <a:off x="8515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6367</xdr:rowOff>
    </xdr:from>
    <xdr:ext cx="469744" cy="259045"/>
    <xdr:sp macro="" textlink="">
      <xdr:nvSpPr>
        <xdr:cNvPr id="143" name="n_3aveValue【図書館】&#10;一人当たり面積"/>
        <xdr:cNvSpPr txBox="1"/>
      </xdr:nvSpPr>
      <xdr:spPr>
        <a:xfrm>
          <a:off x="7626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21607</xdr:rowOff>
    </xdr:from>
    <xdr:ext cx="469744" cy="259045"/>
    <xdr:sp macro="" textlink="">
      <xdr:nvSpPr>
        <xdr:cNvPr id="144" name="n_4aveValue【図書館】&#10;一人当たり面積"/>
        <xdr:cNvSpPr txBox="1"/>
      </xdr:nvSpPr>
      <xdr:spPr>
        <a:xfrm>
          <a:off x="6737427" y="653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140987</xdr:rowOff>
    </xdr:from>
    <xdr:ext cx="469744" cy="259045"/>
    <xdr:sp macro="" textlink="">
      <xdr:nvSpPr>
        <xdr:cNvPr id="145" name="n_1mainValue【図書館】&#10;一人当たり面積"/>
        <xdr:cNvSpPr txBox="1"/>
      </xdr:nvSpPr>
      <xdr:spPr>
        <a:xfrm>
          <a:off x="93917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140987</xdr:rowOff>
    </xdr:from>
    <xdr:ext cx="469744" cy="259045"/>
    <xdr:sp macro="" textlink="">
      <xdr:nvSpPr>
        <xdr:cNvPr id="146" name="n_2mainValue【図書館】&#10;一人当たり面積"/>
        <xdr:cNvSpPr txBox="1"/>
      </xdr:nvSpPr>
      <xdr:spPr>
        <a:xfrm>
          <a:off x="8515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148607</xdr:rowOff>
    </xdr:from>
    <xdr:ext cx="469744" cy="259045"/>
    <xdr:sp macro="" textlink="">
      <xdr:nvSpPr>
        <xdr:cNvPr id="147" name="n_3mainValue【図書館】&#10;一人当たり面積"/>
        <xdr:cNvSpPr txBox="1"/>
      </xdr:nvSpPr>
      <xdr:spPr>
        <a:xfrm>
          <a:off x="7626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148607</xdr:rowOff>
    </xdr:from>
    <xdr:ext cx="469744" cy="259045"/>
    <xdr:sp macro="" textlink="">
      <xdr:nvSpPr>
        <xdr:cNvPr id="148" name="n_4mainValue【図書館】&#10;一人当たり面積"/>
        <xdr:cNvSpPr txBox="1"/>
      </xdr:nvSpPr>
      <xdr:spPr>
        <a:xfrm>
          <a:off x="6737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70485</xdr:rowOff>
    </xdr:to>
    <xdr:cxnSp macro="">
      <xdr:nvCxnSpPr>
        <xdr:cNvPr id="173" name="直線コネクタ 172"/>
        <xdr:cNvCxnSpPr/>
      </xdr:nvCxnSpPr>
      <xdr:spPr>
        <a:xfrm flipV="1">
          <a:off x="4634865" y="9667875"/>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4" name="【体育館・プール】&#10;有形固定資産減価償却率最小値テキスト"/>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5" name="直線コネクタ 174"/>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6" name="【体育館・プール】&#10;有形固定資産減価償却率最大値テキスト"/>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7" name="直線コネクタ 176"/>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8" name="【体育館・プール】&#10;有形固定資産減価償却率平均値テキスト"/>
        <xdr:cNvSpPr txBox="1"/>
      </xdr:nvSpPr>
      <xdr:spPr>
        <a:xfrm>
          <a:off x="4673600" y="1035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9" name="フローチャート: 判断 178"/>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73025</xdr:rowOff>
    </xdr:from>
    <xdr:to>
      <xdr:col>20</xdr:col>
      <xdr:colOff>38100</xdr:colOff>
      <xdr:row>61</xdr:row>
      <xdr:rowOff>3175</xdr:rowOff>
    </xdr:to>
    <xdr:sp macro="" textlink="">
      <xdr:nvSpPr>
        <xdr:cNvPr id="180" name="フローチャート: 判断 179"/>
        <xdr:cNvSpPr/>
      </xdr:nvSpPr>
      <xdr:spPr>
        <a:xfrm>
          <a:off x="37465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82550</xdr:rowOff>
    </xdr:from>
    <xdr:to>
      <xdr:col>15</xdr:col>
      <xdr:colOff>101600</xdr:colOff>
      <xdr:row>61</xdr:row>
      <xdr:rowOff>12700</xdr:rowOff>
    </xdr:to>
    <xdr:sp macro="" textlink="">
      <xdr:nvSpPr>
        <xdr:cNvPr id="181" name="フローチャート: 判断 180"/>
        <xdr:cNvSpPr/>
      </xdr:nvSpPr>
      <xdr:spPr>
        <a:xfrm>
          <a:off x="2857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2" name="フローチャート: 判断 181"/>
        <xdr:cNvSpPr/>
      </xdr:nvSpPr>
      <xdr:spPr>
        <a:xfrm>
          <a:off x="196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126365</xdr:rowOff>
    </xdr:from>
    <xdr:to>
      <xdr:col>6</xdr:col>
      <xdr:colOff>38100</xdr:colOff>
      <xdr:row>60</xdr:row>
      <xdr:rowOff>56515</xdr:rowOff>
    </xdr:to>
    <xdr:sp macro="" textlink="">
      <xdr:nvSpPr>
        <xdr:cNvPr id="183" name="フローチャート: 判断 182"/>
        <xdr:cNvSpPr/>
      </xdr:nvSpPr>
      <xdr:spPr>
        <a:xfrm>
          <a:off x="1079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44450</xdr:rowOff>
    </xdr:from>
    <xdr:to>
      <xdr:col>24</xdr:col>
      <xdr:colOff>114300</xdr:colOff>
      <xdr:row>60</xdr:row>
      <xdr:rowOff>146050</xdr:rowOff>
    </xdr:to>
    <xdr:sp macro="" textlink="">
      <xdr:nvSpPr>
        <xdr:cNvPr id="189" name="楕円 188"/>
        <xdr:cNvSpPr/>
      </xdr:nvSpPr>
      <xdr:spPr>
        <a:xfrm>
          <a:off x="4584700" y="1033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67327</xdr:rowOff>
    </xdr:from>
    <xdr:ext cx="405111" cy="259045"/>
    <xdr:sp macro="" textlink="">
      <xdr:nvSpPr>
        <xdr:cNvPr id="190" name="【体育館・プール】&#10;有形固定資産減価償却率該当値テキスト"/>
        <xdr:cNvSpPr txBox="1"/>
      </xdr:nvSpPr>
      <xdr:spPr>
        <a:xfrm>
          <a:off x="4673600"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86360</xdr:rowOff>
    </xdr:from>
    <xdr:to>
      <xdr:col>20</xdr:col>
      <xdr:colOff>38100</xdr:colOff>
      <xdr:row>61</xdr:row>
      <xdr:rowOff>16510</xdr:rowOff>
    </xdr:to>
    <xdr:sp macro="" textlink="">
      <xdr:nvSpPr>
        <xdr:cNvPr id="191" name="楕円 190"/>
        <xdr:cNvSpPr/>
      </xdr:nvSpPr>
      <xdr:spPr>
        <a:xfrm>
          <a:off x="3746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95250</xdr:rowOff>
    </xdr:from>
    <xdr:to>
      <xdr:col>24</xdr:col>
      <xdr:colOff>63500</xdr:colOff>
      <xdr:row>60</xdr:row>
      <xdr:rowOff>137160</xdr:rowOff>
    </xdr:to>
    <xdr:cxnSp macro="">
      <xdr:nvCxnSpPr>
        <xdr:cNvPr id="192" name="直線コネクタ 191"/>
        <xdr:cNvCxnSpPr/>
      </xdr:nvCxnSpPr>
      <xdr:spPr>
        <a:xfrm flipV="1">
          <a:off x="3797300" y="1038225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105410</xdr:rowOff>
    </xdr:from>
    <xdr:to>
      <xdr:col>15</xdr:col>
      <xdr:colOff>101600</xdr:colOff>
      <xdr:row>61</xdr:row>
      <xdr:rowOff>35560</xdr:rowOff>
    </xdr:to>
    <xdr:sp macro="" textlink="">
      <xdr:nvSpPr>
        <xdr:cNvPr id="193" name="楕円 192"/>
        <xdr:cNvSpPr/>
      </xdr:nvSpPr>
      <xdr:spPr>
        <a:xfrm>
          <a:off x="2857500" y="103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137160</xdr:rowOff>
    </xdr:from>
    <xdr:to>
      <xdr:col>19</xdr:col>
      <xdr:colOff>177800</xdr:colOff>
      <xdr:row>60</xdr:row>
      <xdr:rowOff>156210</xdr:rowOff>
    </xdr:to>
    <xdr:cxnSp macro="">
      <xdr:nvCxnSpPr>
        <xdr:cNvPr id="194" name="直線コネクタ 193"/>
        <xdr:cNvCxnSpPr/>
      </xdr:nvCxnSpPr>
      <xdr:spPr>
        <a:xfrm flipV="1">
          <a:off x="2908300" y="1042416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69215</xdr:rowOff>
    </xdr:from>
    <xdr:to>
      <xdr:col>10</xdr:col>
      <xdr:colOff>165100</xdr:colOff>
      <xdr:row>60</xdr:row>
      <xdr:rowOff>170815</xdr:rowOff>
    </xdr:to>
    <xdr:sp macro="" textlink="">
      <xdr:nvSpPr>
        <xdr:cNvPr id="195" name="楕円 194"/>
        <xdr:cNvSpPr/>
      </xdr:nvSpPr>
      <xdr:spPr>
        <a:xfrm>
          <a:off x="19685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120015</xdr:rowOff>
    </xdr:from>
    <xdr:to>
      <xdr:col>15</xdr:col>
      <xdr:colOff>50800</xdr:colOff>
      <xdr:row>60</xdr:row>
      <xdr:rowOff>156210</xdr:rowOff>
    </xdr:to>
    <xdr:cxnSp macro="">
      <xdr:nvCxnSpPr>
        <xdr:cNvPr id="196" name="直線コネクタ 195"/>
        <xdr:cNvCxnSpPr/>
      </xdr:nvCxnSpPr>
      <xdr:spPr>
        <a:xfrm>
          <a:off x="2019300" y="1040701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29210</xdr:rowOff>
    </xdr:from>
    <xdr:to>
      <xdr:col>6</xdr:col>
      <xdr:colOff>38100</xdr:colOff>
      <xdr:row>60</xdr:row>
      <xdr:rowOff>130810</xdr:rowOff>
    </xdr:to>
    <xdr:sp macro="" textlink="">
      <xdr:nvSpPr>
        <xdr:cNvPr id="197" name="楕円 196"/>
        <xdr:cNvSpPr/>
      </xdr:nvSpPr>
      <xdr:spPr>
        <a:xfrm>
          <a:off x="1079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80010</xdr:rowOff>
    </xdr:from>
    <xdr:to>
      <xdr:col>10</xdr:col>
      <xdr:colOff>114300</xdr:colOff>
      <xdr:row>60</xdr:row>
      <xdr:rowOff>120015</xdr:rowOff>
    </xdr:to>
    <xdr:cxnSp macro="">
      <xdr:nvCxnSpPr>
        <xdr:cNvPr id="198" name="直線コネクタ 197"/>
        <xdr:cNvCxnSpPr/>
      </xdr:nvCxnSpPr>
      <xdr:spPr>
        <a:xfrm>
          <a:off x="1130300" y="1036701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19702</xdr:rowOff>
    </xdr:from>
    <xdr:ext cx="405111" cy="259045"/>
    <xdr:sp macro="" textlink="">
      <xdr:nvSpPr>
        <xdr:cNvPr id="199" name="n_1aveValue【体育館・プール】&#10;有形固定資産減価償却率"/>
        <xdr:cNvSpPr txBox="1"/>
      </xdr:nvSpPr>
      <xdr:spPr>
        <a:xfrm>
          <a:off x="35820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29227</xdr:rowOff>
    </xdr:from>
    <xdr:ext cx="405111" cy="259045"/>
    <xdr:sp macro="" textlink="">
      <xdr:nvSpPr>
        <xdr:cNvPr id="200" name="n_2aveValue【体育館・プール】&#10;有形固定資産減価償却率"/>
        <xdr:cNvSpPr txBox="1"/>
      </xdr:nvSpPr>
      <xdr:spPr>
        <a:xfrm>
          <a:off x="2705744" y="1014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201" name="n_3aveValue【体育館・プール】&#10;有形固定資産減価償却率"/>
        <xdr:cNvSpPr txBox="1"/>
      </xdr:nvSpPr>
      <xdr:spPr>
        <a:xfrm>
          <a:off x="1816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73042</xdr:rowOff>
    </xdr:from>
    <xdr:ext cx="405111" cy="259045"/>
    <xdr:sp macro="" textlink="">
      <xdr:nvSpPr>
        <xdr:cNvPr id="202" name="n_4aveValue【体育館・プール】&#10;有形固定資産減価償却率"/>
        <xdr:cNvSpPr txBox="1"/>
      </xdr:nvSpPr>
      <xdr:spPr>
        <a:xfrm>
          <a:off x="927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7637</xdr:rowOff>
    </xdr:from>
    <xdr:ext cx="405111" cy="259045"/>
    <xdr:sp macro="" textlink="">
      <xdr:nvSpPr>
        <xdr:cNvPr id="203" name="n_1mainValue【体育館・プール】&#10;有形固定資産減価償却率"/>
        <xdr:cNvSpPr txBox="1"/>
      </xdr:nvSpPr>
      <xdr:spPr>
        <a:xfrm>
          <a:off x="35820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26687</xdr:rowOff>
    </xdr:from>
    <xdr:ext cx="405111" cy="259045"/>
    <xdr:sp macro="" textlink="">
      <xdr:nvSpPr>
        <xdr:cNvPr id="204" name="n_2mainValue【体育館・プール】&#10;有形固定資産減価償却率"/>
        <xdr:cNvSpPr txBox="1"/>
      </xdr:nvSpPr>
      <xdr:spPr>
        <a:xfrm>
          <a:off x="2705744" y="1048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161942</xdr:rowOff>
    </xdr:from>
    <xdr:ext cx="405111" cy="259045"/>
    <xdr:sp macro="" textlink="">
      <xdr:nvSpPr>
        <xdr:cNvPr id="205" name="n_3mainValue【体育館・プール】&#10;有形固定資産減価償却率"/>
        <xdr:cNvSpPr txBox="1"/>
      </xdr:nvSpPr>
      <xdr:spPr>
        <a:xfrm>
          <a:off x="18167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121937</xdr:rowOff>
    </xdr:from>
    <xdr:ext cx="405111" cy="259045"/>
    <xdr:sp macro="" textlink="">
      <xdr:nvSpPr>
        <xdr:cNvPr id="206" name="n_4mainValue【体育館・プール】&#10;有形固定資産減価償却率"/>
        <xdr:cNvSpPr txBox="1"/>
      </xdr:nvSpPr>
      <xdr:spPr>
        <a:xfrm>
          <a:off x="927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153488</xdr:rowOff>
    </xdr:from>
    <xdr:to>
      <xdr:col>54</xdr:col>
      <xdr:colOff>189865</xdr:colOff>
      <xdr:row>64</xdr:row>
      <xdr:rowOff>99604</xdr:rowOff>
    </xdr:to>
    <xdr:cxnSp macro="">
      <xdr:nvCxnSpPr>
        <xdr:cNvPr id="232" name="直線コネクタ 231"/>
        <xdr:cNvCxnSpPr/>
      </xdr:nvCxnSpPr>
      <xdr:spPr>
        <a:xfrm flipV="1">
          <a:off x="10476865" y="9583238"/>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103431</xdr:rowOff>
    </xdr:from>
    <xdr:ext cx="469744" cy="259045"/>
    <xdr:sp macro="" textlink="">
      <xdr:nvSpPr>
        <xdr:cNvPr id="233" name="【体育館・プール】&#10;一人当たり面積最小値テキスト"/>
        <xdr:cNvSpPr txBox="1"/>
      </xdr:nvSpPr>
      <xdr:spPr>
        <a:xfrm>
          <a:off x="10515600" y="110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99604</xdr:rowOff>
    </xdr:from>
    <xdr:to>
      <xdr:col>55</xdr:col>
      <xdr:colOff>88900</xdr:colOff>
      <xdr:row>64</xdr:row>
      <xdr:rowOff>99604</xdr:rowOff>
    </xdr:to>
    <xdr:cxnSp macro="">
      <xdr:nvCxnSpPr>
        <xdr:cNvPr id="234" name="直線コネクタ 233"/>
        <xdr:cNvCxnSpPr/>
      </xdr:nvCxnSpPr>
      <xdr:spPr>
        <a:xfrm>
          <a:off x="10388600" y="1107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100165</xdr:rowOff>
    </xdr:from>
    <xdr:ext cx="469744" cy="259045"/>
    <xdr:sp macro="" textlink="">
      <xdr:nvSpPr>
        <xdr:cNvPr id="235" name="【体育館・プール】&#10;一人当たり面積最大値テキスト"/>
        <xdr:cNvSpPr txBox="1"/>
      </xdr:nvSpPr>
      <xdr:spPr>
        <a:xfrm>
          <a:off x="10515600" y="935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153488</xdr:rowOff>
    </xdr:from>
    <xdr:to>
      <xdr:col>55</xdr:col>
      <xdr:colOff>88900</xdr:colOff>
      <xdr:row>55</xdr:row>
      <xdr:rowOff>153488</xdr:rowOff>
    </xdr:to>
    <xdr:cxnSp macro="">
      <xdr:nvCxnSpPr>
        <xdr:cNvPr id="236" name="直線コネクタ 235"/>
        <xdr:cNvCxnSpPr/>
      </xdr:nvCxnSpPr>
      <xdr:spPr>
        <a:xfrm>
          <a:off x="10388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59889</xdr:rowOff>
    </xdr:from>
    <xdr:ext cx="469744" cy="259045"/>
    <xdr:sp macro="" textlink="">
      <xdr:nvSpPr>
        <xdr:cNvPr id="237" name="【体育館・プール】&#10;一人当たり面積平均値テキスト"/>
        <xdr:cNvSpPr txBox="1"/>
      </xdr:nvSpPr>
      <xdr:spPr>
        <a:xfrm>
          <a:off x="10515600" y="105183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81462</xdr:rowOff>
    </xdr:from>
    <xdr:to>
      <xdr:col>55</xdr:col>
      <xdr:colOff>50800</xdr:colOff>
      <xdr:row>62</xdr:row>
      <xdr:rowOff>11612</xdr:rowOff>
    </xdr:to>
    <xdr:sp macro="" textlink="">
      <xdr:nvSpPr>
        <xdr:cNvPr id="238" name="フローチャート: 判断 237"/>
        <xdr:cNvSpPr/>
      </xdr:nvSpPr>
      <xdr:spPr>
        <a:xfrm>
          <a:off x="10426700" y="1053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97790</xdr:rowOff>
    </xdr:from>
    <xdr:to>
      <xdr:col>50</xdr:col>
      <xdr:colOff>165100</xdr:colOff>
      <xdr:row>62</xdr:row>
      <xdr:rowOff>27940</xdr:rowOff>
    </xdr:to>
    <xdr:sp macro="" textlink="">
      <xdr:nvSpPr>
        <xdr:cNvPr id="239" name="フローチャート: 判断 238"/>
        <xdr:cNvSpPr/>
      </xdr:nvSpPr>
      <xdr:spPr>
        <a:xfrm>
          <a:off x="9588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120650</xdr:rowOff>
    </xdr:from>
    <xdr:to>
      <xdr:col>46</xdr:col>
      <xdr:colOff>38100</xdr:colOff>
      <xdr:row>62</xdr:row>
      <xdr:rowOff>50800</xdr:rowOff>
    </xdr:to>
    <xdr:sp macro="" textlink="">
      <xdr:nvSpPr>
        <xdr:cNvPr id="240" name="フローチャート: 判断 239"/>
        <xdr:cNvSpPr/>
      </xdr:nvSpPr>
      <xdr:spPr>
        <a:xfrm>
          <a:off x="8699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135346</xdr:rowOff>
    </xdr:from>
    <xdr:to>
      <xdr:col>41</xdr:col>
      <xdr:colOff>101600</xdr:colOff>
      <xdr:row>62</xdr:row>
      <xdr:rowOff>65496</xdr:rowOff>
    </xdr:to>
    <xdr:sp macro="" textlink="">
      <xdr:nvSpPr>
        <xdr:cNvPr id="241" name="フローチャート: 判断 240"/>
        <xdr:cNvSpPr/>
      </xdr:nvSpPr>
      <xdr:spPr>
        <a:xfrm>
          <a:off x="7810500" y="1059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133713</xdr:rowOff>
    </xdr:from>
    <xdr:to>
      <xdr:col>36</xdr:col>
      <xdr:colOff>165100</xdr:colOff>
      <xdr:row>62</xdr:row>
      <xdr:rowOff>63863</xdr:rowOff>
    </xdr:to>
    <xdr:sp macro="" textlink="">
      <xdr:nvSpPr>
        <xdr:cNvPr id="242" name="フローチャート: 判断 241"/>
        <xdr:cNvSpPr/>
      </xdr:nvSpPr>
      <xdr:spPr>
        <a:xfrm>
          <a:off x="6921500" y="1059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135346</xdr:rowOff>
    </xdr:from>
    <xdr:to>
      <xdr:col>55</xdr:col>
      <xdr:colOff>50800</xdr:colOff>
      <xdr:row>57</xdr:row>
      <xdr:rowOff>65496</xdr:rowOff>
    </xdr:to>
    <xdr:sp macro="" textlink="">
      <xdr:nvSpPr>
        <xdr:cNvPr id="248" name="楕円 247"/>
        <xdr:cNvSpPr/>
      </xdr:nvSpPr>
      <xdr:spPr>
        <a:xfrm>
          <a:off x="10426700" y="973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158223</xdr:rowOff>
    </xdr:from>
    <xdr:ext cx="469744" cy="259045"/>
    <xdr:sp macro="" textlink="">
      <xdr:nvSpPr>
        <xdr:cNvPr id="249" name="【体育館・プール】&#10;一人当たり面積該当値テキスト"/>
        <xdr:cNvSpPr txBox="1"/>
      </xdr:nvSpPr>
      <xdr:spPr>
        <a:xfrm>
          <a:off x="10515600" y="958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145143</xdr:rowOff>
    </xdr:from>
    <xdr:to>
      <xdr:col>50</xdr:col>
      <xdr:colOff>165100</xdr:colOff>
      <xdr:row>58</xdr:row>
      <xdr:rowOff>75293</xdr:rowOff>
    </xdr:to>
    <xdr:sp macro="" textlink="">
      <xdr:nvSpPr>
        <xdr:cNvPr id="250" name="楕円 249"/>
        <xdr:cNvSpPr/>
      </xdr:nvSpPr>
      <xdr:spPr>
        <a:xfrm>
          <a:off x="9588500" y="991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57</xdr:row>
      <xdr:rowOff>14696</xdr:rowOff>
    </xdr:from>
    <xdr:to>
      <xdr:col>55</xdr:col>
      <xdr:colOff>0</xdr:colOff>
      <xdr:row>58</xdr:row>
      <xdr:rowOff>24493</xdr:rowOff>
    </xdr:to>
    <xdr:cxnSp macro="">
      <xdr:nvCxnSpPr>
        <xdr:cNvPr id="251" name="直線コネクタ 250"/>
        <xdr:cNvCxnSpPr/>
      </xdr:nvCxnSpPr>
      <xdr:spPr>
        <a:xfrm flipV="1">
          <a:off x="9639300" y="9787346"/>
          <a:ext cx="838200" cy="18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166370</xdr:rowOff>
    </xdr:from>
    <xdr:to>
      <xdr:col>46</xdr:col>
      <xdr:colOff>38100</xdr:colOff>
      <xdr:row>58</xdr:row>
      <xdr:rowOff>96520</xdr:rowOff>
    </xdr:to>
    <xdr:sp macro="" textlink="">
      <xdr:nvSpPr>
        <xdr:cNvPr id="252" name="楕円 251"/>
        <xdr:cNvSpPr/>
      </xdr:nvSpPr>
      <xdr:spPr>
        <a:xfrm>
          <a:off x="8699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24493</xdr:rowOff>
    </xdr:from>
    <xdr:to>
      <xdr:col>50</xdr:col>
      <xdr:colOff>114300</xdr:colOff>
      <xdr:row>58</xdr:row>
      <xdr:rowOff>45720</xdr:rowOff>
    </xdr:to>
    <xdr:cxnSp macro="">
      <xdr:nvCxnSpPr>
        <xdr:cNvPr id="253" name="直線コネクタ 252"/>
        <xdr:cNvCxnSpPr/>
      </xdr:nvCxnSpPr>
      <xdr:spPr>
        <a:xfrm flipV="1">
          <a:off x="8750300" y="996859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12881</xdr:rowOff>
    </xdr:from>
    <xdr:to>
      <xdr:col>41</xdr:col>
      <xdr:colOff>101600</xdr:colOff>
      <xdr:row>58</xdr:row>
      <xdr:rowOff>114481</xdr:rowOff>
    </xdr:to>
    <xdr:sp macro="" textlink="">
      <xdr:nvSpPr>
        <xdr:cNvPr id="254" name="楕円 253"/>
        <xdr:cNvSpPr/>
      </xdr:nvSpPr>
      <xdr:spPr>
        <a:xfrm>
          <a:off x="7810500" y="995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58</xdr:row>
      <xdr:rowOff>45720</xdr:rowOff>
    </xdr:from>
    <xdr:to>
      <xdr:col>45</xdr:col>
      <xdr:colOff>177800</xdr:colOff>
      <xdr:row>58</xdr:row>
      <xdr:rowOff>63681</xdr:rowOff>
    </xdr:to>
    <xdr:cxnSp macro="">
      <xdr:nvCxnSpPr>
        <xdr:cNvPr id="255" name="直線コネクタ 254"/>
        <xdr:cNvCxnSpPr/>
      </xdr:nvCxnSpPr>
      <xdr:spPr>
        <a:xfrm flipV="1">
          <a:off x="7861300" y="9989820"/>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58</xdr:row>
      <xdr:rowOff>27577</xdr:rowOff>
    </xdr:from>
    <xdr:to>
      <xdr:col>36</xdr:col>
      <xdr:colOff>165100</xdr:colOff>
      <xdr:row>58</xdr:row>
      <xdr:rowOff>129177</xdr:rowOff>
    </xdr:to>
    <xdr:sp macro="" textlink="">
      <xdr:nvSpPr>
        <xdr:cNvPr id="256" name="楕円 255"/>
        <xdr:cNvSpPr/>
      </xdr:nvSpPr>
      <xdr:spPr>
        <a:xfrm>
          <a:off x="6921500" y="99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58</xdr:row>
      <xdr:rowOff>63681</xdr:rowOff>
    </xdr:from>
    <xdr:to>
      <xdr:col>41</xdr:col>
      <xdr:colOff>50800</xdr:colOff>
      <xdr:row>58</xdr:row>
      <xdr:rowOff>78377</xdr:rowOff>
    </xdr:to>
    <xdr:cxnSp macro="">
      <xdr:nvCxnSpPr>
        <xdr:cNvPr id="257" name="直線コネクタ 256"/>
        <xdr:cNvCxnSpPr/>
      </xdr:nvCxnSpPr>
      <xdr:spPr>
        <a:xfrm flipV="1">
          <a:off x="6972300" y="1000778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19067</xdr:rowOff>
    </xdr:from>
    <xdr:ext cx="469744" cy="259045"/>
    <xdr:sp macro="" textlink="">
      <xdr:nvSpPr>
        <xdr:cNvPr id="258" name="n_1aveValue【体育館・プール】&#10;一人当たり面積"/>
        <xdr:cNvSpPr txBox="1"/>
      </xdr:nvSpPr>
      <xdr:spPr>
        <a:xfrm>
          <a:off x="9391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41927</xdr:rowOff>
    </xdr:from>
    <xdr:ext cx="469744" cy="259045"/>
    <xdr:sp macro="" textlink="">
      <xdr:nvSpPr>
        <xdr:cNvPr id="259" name="n_2aveValue【体育館・プール】&#10;一人当たり面積"/>
        <xdr:cNvSpPr txBox="1"/>
      </xdr:nvSpPr>
      <xdr:spPr>
        <a:xfrm>
          <a:off x="8515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56623</xdr:rowOff>
    </xdr:from>
    <xdr:ext cx="469744" cy="259045"/>
    <xdr:sp macro="" textlink="">
      <xdr:nvSpPr>
        <xdr:cNvPr id="260" name="n_3aveValue【体育館・プール】&#10;一人当たり面積"/>
        <xdr:cNvSpPr txBox="1"/>
      </xdr:nvSpPr>
      <xdr:spPr>
        <a:xfrm>
          <a:off x="7626427" y="1068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54990</xdr:rowOff>
    </xdr:from>
    <xdr:ext cx="469744" cy="259045"/>
    <xdr:sp macro="" textlink="">
      <xdr:nvSpPr>
        <xdr:cNvPr id="261" name="n_4aveValue【体育館・プール】&#10;一人当たり面積"/>
        <xdr:cNvSpPr txBox="1"/>
      </xdr:nvSpPr>
      <xdr:spPr>
        <a:xfrm>
          <a:off x="6737427" y="1068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56</xdr:row>
      <xdr:rowOff>91820</xdr:rowOff>
    </xdr:from>
    <xdr:ext cx="469744" cy="259045"/>
    <xdr:sp macro="" textlink="">
      <xdr:nvSpPr>
        <xdr:cNvPr id="262" name="n_1mainValue【体育館・プール】&#10;一人当たり面積"/>
        <xdr:cNvSpPr txBox="1"/>
      </xdr:nvSpPr>
      <xdr:spPr>
        <a:xfrm>
          <a:off x="9391727" y="9693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56</xdr:row>
      <xdr:rowOff>113047</xdr:rowOff>
    </xdr:from>
    <xdr:ext cx="469744" cy="259045"/>
    <xdr:sp macro="" textlink="">
      <xdr:nvSpPr>
        <xdr:cNvPr id="263" name="n_2mainValue【体育館・プール】&#10;一人当たり面積"/>
        <xdr:cNvSpPr txBox="1"/>
      </xdr:nvSpPr>
      <xdr:spPr>
        <a:xfrm>
          <a:off x="8515427" y="971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56</xdr:row>
      <xdr:rowOff>131008</xdr:rowOff>
    </xdr:from>
    <xdr:ext cx="469744" cy="259045"/>
    <xdr:sp macro="" textlink="">
      <xdr:nvSpPr>
        <xdr:cNvPr id="264" name="n_3mainValue【体育館・プール】&#10;一人当たり面積"/>
        <xdr:cNvSpPr txBox="1"/>
      </xdr:nvSpPr>
      <xdr:spPr>
        <a:xfrm>
          <a:off x="7626427" y="9732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56</xdr:row>
      <xdr:rowOff>145704</xdr:rowOff>
    </xdr:from>
    <xdr:ext cx="469744" cy="259045"/>
    <xdr:sp macro="" textlink="">
      <xdr:nvSpPr>
        <xdr:cNvPr id="265" name="n_4mainValue【体育館・プール】&#10;一人当たり面積"/>
        <xdr:cNvSpPr txBox="1"/>
      </xdr:nvSpPr>
      <xdr:spPr>
        <a:xfrm>
          <a:off x="6737427" y="974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120014</xdr:rowOff>
    </xdr:from>
    <xdr:to>
      <xdr:col>24</xdr:col>
      <xdr:colOff>62865</xdr:colOff>
      <xdr:row>86</xdr:row>
      <xdr:rowOff>102870</xdr:rowOff>
    </xdr:to>
    <xdr:cxnSp macro="">
      <xdr:nvCxnSpPr>
        <xdr:cNvPr id="290" name="直線コネクタ 289"/>
        <xdr:cNvCxnSpPr/>
      </xdr:nvCxnSpPr>
      <xdr:spPr>
        <a:xfrm flipV="1">
          <a:off x="4634865" y="13321664"/>
          <a:ext cx="0" cy="1525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91" name="【福祉施設】&#10;有形固定資産減価償却率最小値テキスト"/>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92" name="直線コネクタ 291"/>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66691</xdr:rowOff>
    </xdr:from>
    <xdr:ext cx="405111" cy="259045"/>
    <xdr:sp macro="" textlink="">
      <xdr:nvSpPr>
        <xdr:cNvPr id="293" name="【福祉施設】&#10;有形固定資産減価償却率最大値テキスト"/>
        <xdr:cNvSpPr txBox="1"/>
      </xdr:nvSpPr>
      <xdr:spPr>
        <a:xfrm>
          <a:off x="4673600" y="1309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120014</xdr:rowOff>
    </xdr:from>
    <xdr:to>
      <xdr:col>24</xdr:col>
      <xdr:colOff>152400</xdr:colOff>
      <xdr:row>77</xdr:row>
      <xdr:rowOff>120014</xdr:rowOff>
    </xdr:to>
    <xdr:cxnSp macro="">
      <xdr:nvCxnSpPr>
        <xdr:cNvPr id="294" name="直線コネクタ 293"/>
        <xdr:cNvCxnSpPr/>
      </xdr:nvCxnSpPr>
      <xdr:spPr>
        <a:xfrm>
          <a:off x="4546600" y="1332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120666</xdr:rowOff>
    </xdr:from>
    <xdr:ext cx="405111" cy="259045"/>
    <xdr:sp macro="" textlink="">
      <xdr:nvSpPr>
        <xdr:cNvPr id="295" name="【福祉施設】&#10;有形固定資産減価償却率平均値テキスト"/>
        <xdr:cNvSpPr txBox="1"/>
      </xdr:nvSpPr>
      <xdr:spPr>
        <a:xfrm>
          <a:off x="4673600" y="13836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97789</xdr:rowOff>
    </xdr:from>
    <xdr:to>
      <xdr:col>24</xdr:col>
      <xdr:colOff>114300</xdr:colOff>
      <xdr:row>82</xdr:row>
      <xdr:rowOff>27939</xdr:rowOff>
    </xdr:to>
    <xdr:sp macro="" textlink="">
      <xdr:nvSpPr>
        <xdr:cNvPr id="296" name="フローチャート: 判断 295"/>
        <xdr:cNvSpPr/>
      </xdr:nvSpPr>
      <xdr:spPr>
        <a:xfrm>
          <a:off x="4584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99695</xdr:rowOff>
    </xdr:from>
    <xdr:to>
      <xdr:col>20</xdr:col>
      <xdr:colOff>38100</xdr:colOff>
      <xdr:row>82</xdr:row>
      <xdr:rowOff>29845</xdr:rowOff>
    </xdr:to>
    <xdr:sp macro="" textlink="">
      <xdr:nvSpPr>
        <xdr:cNvPr id="297" name="フローチャート: 判断 296"/>
        <xdr:cNvSpPr/>
      </xdr:nvSpPr>
      <xdr:spPr>
        <a:xfrm>
          <a:off x="37465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93980</xdr:rowOff>
    </xdr:from>
    <xdr:to>
      <xdr:col>15</xdr:col>
      <xdr:colOff>101600</xdr:colOff>
      <xdr:row>82</xdr:row>
      <xdr:rowOff>24130</xdr:rowOff>
    </xdr:to>
    <xdr:sp macro="" textlink="">
      <xdr:nvSpPr>
        <xdr:cNvPr id="298" name="フローチャート: 判断 297"/>
        <xdr:cNvSpPr/>
      </xdr:nvSpPr>
      <xdr:spPr>
        <a:xfrm>
          <a:off x="2857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80645</xdr:rowOff>
    </xdr:from>
    <xdr:to>
      <xdr:col>10</xdr:col>
      <xdr:colOff>165100</xdr:colOff>
      <xdr:row>82</xdr:row>
      <xdr:rowOff>10795</xdr:rowOff>
    </xdr:to>
    <xdr:sp macro="" textlink="">
      <xdr:nvSpPr>
        <xdr:cNvPr id="299" name="フローチャート: 判断 298"/>
        <xdr:cNvSpPr/>
      </xdr:nvSpPr>
      <xdr:spPr>
        <a:xfrm>
          <a:off x="1968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19686</xdr:rowOff>
    </xdr:from>
    <xdr:to>
      <xdr:col>6</xdr:col>
      <xdr:colOff>38100</xdr:colOff>
      <xdr:row>81</xdr:row>
      <xdr:rowOff>121286</xdr:rowOff>
    </xdr:to>
    <xdr:sp macro="" textlink="">
      <xdr:nvSpPr>
        <xdr:cNvPr id="300" name="フローチャート: 判断 299"/>
        <xdr:cNvSpPr/>
      </xdr:nvSpPr>
      <xdr:spPr>
        <a:xfrm>
          <a:off x="1079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137795</xdr:rowOff>
    </xdr:from>
    <xdr:to>
      <xdr:col>24</xdr:col>
      <xdr:colOff>114300</xdr:colOff>
      <xdr:row>83</xdr:row>
      <xdr:rowOff>67945</xdr:rowOff>
    </xdr:to>
    <xdr:sp macro="" textlink="">
      <xdr:nvSpPr>
        <xdr:cNvPr id="306" name="楕円 305"/>
        <xdr:cNvSpPr/>
      </xdr:nvSpPr>
      <xdr:spPr>
        <a:xfrm>
          <a:off x="4584700" y="1419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116222</xdr:rowOff>
    </xdr:from>
    <xdr:ext cx="405111" cy="259045"/>
    <xdr:sp macro="" textlink="">
      <xdr:nvSpPr>
        <xdr:cNvPr id="307" name="【福祉施設】&#10;有形固定資産減価償却率該当値テキスト"/>
        <xdr:cNvSpPr txBox="1"/>
      </xdr:nvSpPr>
      <xdr:spPr>
        <a:xfrm>
          <a:off x="4673600"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149225</xdr:rowOff>
    </xdr:from>
    <xdr:to>
      <xdr:col>20</xdr:col>
      <xdr:colOff>38100</xdr:colOff>
      <xdr:row>83</xdr:row>
      <xdr:rowOff>79375</xdr:rowOff>
    </xdr:to>
    <xdr:sp macro="" textlink="">
      <xdr:nvSpPr>
        <xdr:cNvPr id="308" name="楕円 307"/>
        <xdr:cNvSpPr/>
      </xdr:nvSpPr>
      <xdr:spPr>
        <a:xfrm>
          <a:off x="37465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17145</xdr:rowOff>
    </xdr:from>
    <xdr:to>
      <xdr:col>24</xdr:col>
      <xdr:colOff>63500</xdr:colOff>
      <xdr:row>83</xdr:row>
      <xdr:rowOff>28575</xdr:rowOff>
    </xdr:to>
    <xdr:cxnSp macro="">
      <xdr:nvCxnSpPr>
        <xdr:cNvPr id="309" name="直線コネクタ 308"/>
        <xdr:cNvCxnSpPr/>
      </xdr:nvCxnSpPr>
      <xdr:spPr>
        <a:xfrm flipV="1">
          <a:off x="3797300" y="1424749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120650</xdr:rowOff>
    </xdr:from>
    <xdr:to>
      <xdr:col>15</xdr:col>
      <xdr:colOff>101600</xdr:colOff>
      <xdr:row>83</xdr:row>
      <xdr:rowOff>50800</xdr:rowOff>
    </xdr:to>
    <xdr:sp macro="" textlink="">
      <xdr:nvSpPr>
        <xdr:cNvPr id="310" name="楕円 309"/>
        <xdr:cNvSpPr/>
      </xdr:nvSpPr>
      <xdr:spPr>
        <a:xfrm>
          <a:off x="2857500" y="1417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0</xdr:rowOff>
    </xdr:from>
    <xdr:to>
      <xdr:col>19</xdr:col>
      <xdr:colOff>177800</xdr:colOff>
      <xdr:row>83</xdr:row>
      <xdr:rowOff>28575</xdr:rowOff>
    </xdr:to>
    <xdr:cxnSp macro="">
      <xdr:nvCxnSpPr>
        <xdr:cNvPr id="311" name="直線コネクタ 310"/>
        <xdr:cNvCxnSpPr/>
      </xdr:nvCxnSpPr>
      <xdr:spPr>
        <a:xfrm>
          <a:off x="2908300" y="142303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82550</xdr:rowOff>
    </xdr:from>
    <xdr:to>
      <xdr:col>10</xdr:col>
      <xdr:colOff>165100</xdr:colOff>
      <xdr:row>83</xdr:row>
      <xdr:rowOff>12700</xdr:rowOff>
    </xdr:to>
    <xdr:sp macro="" textlink="">
      <xdr:nvSpPr>
        <xdr:cNvPr id="312" name="楕円 311"/>
        <xdr:cNvSpPr/>
      </xdr:nvSpPr>
      <xdr:spPr>
        <a:xfrm>
          <a:off x="1968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133350</xdr:rowOff>
    </xdr:from>
    <xdr:to>
      <xdr:col>15</xdr:col>
      <xdr:colOff>50800</xdr:colOff>
      <xdr:row>83</xdr:row>
      <xdr:rowOff>0</xdr:rowOff>
    </xdr:to>
    <xdr:cxnSp macro="">
      <xdr:nvCxnSpPr>
        <xdr:cNvPr id="313" name="直線コネクタ 312"/>
        <xdr:cNvCxnSpPr/>
      </xdr:nvCxnSpPr>
      <xdr:spPr>
        <a:xfrm>
          <a:off x="2019300" y="14192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40639</xdr:rowOff>
    </xdr:from>
    <xdr:to>
      <xdr:col>6</xdr:col>
      <xdr:colOff>38100</xdr:colOff>
      <xdr:row>82</xdr:row>
      <xdr:rowOff>142239</xdr:rowOff>
    </xdr:to>
    <xdr:sp macro="" textlink="">
      <xdr:nvSpPr>
        <xdr:cNvPr id="314" name="楕円 313"/>
        <xdr:cNvSpPr/>
      </xdr:nvSpPr>
      <xdr:spPr>
        <a:xfrm>
          <a:off x="1079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91439</xdr:rowOff>
    </xdr:from>
    <xdr:to>
      <xdr:col>10</xdr:col>
      <xdr:colOff>114300</xdr:colOff>
      <xdr:row>82</xdr:row>
      <xdr:rowOff>133350</xdr:rowOff>
    </xdr:to>
    <xdr:cxnSp macro="">
      <xdr:nvCxnSpPr>
        <xdr:cNvPr id="315" name="直線コネクタ 314"/>
        <xdr:cNvCxnSpPr/>
      </xdr:nvCxnSpPr>
      <xdr:spPr>
        <a:xfrm>
          <a:off x="1130300" y="141503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46372</xdr:rowOff>
    </xdr:from>
    <xdr:ext cx="405111" cy="259045"/>
    <xdr:sp macro="" textlink="">
      <xdr:nvSpPr>
        <xdr:cNvPr id="316" name="n_1aveValue【福祉施設】&#10;有形固定資産減価償却率"/>
        <xdr:cNvSpPr txBox="1"/>
      </xdr:nvSpPr>
      <xdr:spPr>
        <a:xfrm>
          <a:off x="35820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40657</xdr:rowOff>
    </xdr:from>
    <xdr:ext cx="405111" cy="259045"/>
    <xdr:sp macro="" textlink="">
      <xdr:nvSpPr>
        <xdr:cNvPr id="317" name="n_2aveValue【福祉施設】&#10;有形固定資産減価償却率"/>
        <xdr:cNvSpPr txBox="1"/>
      </xdr:nvSpPr>
      <xdr:spPr>
        <a:xfrm>
          <a:off x="2705744"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27322</xdr:rowOff>
    </xdr:from>
    <xdr:ext cx="405111" cy="259045"/>
    <xdr:sp macro="" textlink="">
      <xdr:nvSpPr>
        <xdr:cNvPr id="318" name="n_3aveValue【福祉施設】&#10;有形固定資産減価償却率"/>
        <xdr:cNvSpPr txBox="1"/>
      </xdr:nvSpPr>
      <xdr:spPr>
        <a:xfrm>
          <a:off x="18167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137813</xdr:rowOff>
    </xdr:from>
    <xdr:ext cx="405111" cy="259045"/>
    <xdr:sp macro="" textlink="">
      <xdr:nvSpPr>
        <xdr:cNvPr id="319" name="n_4aveValue【福祉施設】&#10;有形固定資産減価償却率"/>
        <xdr:cNvSpPr txBox="1"/>
      </xdr:nvSpPr>
      <xdr:spPr>
        <a:xfrm>
          <a:off x="927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70502</xdr:rowOff>
    </xdr:from>
    <xdr:ext cx="405111" cy="259045"/>
    <xdr:sp macro="" textlink="">
      <xdr:nvSpPr>
        <xdr:cNvPr id="320" name="n_1mainValue【福祉施設】&#10;有形固定資産減価償却率"/>
        <xdr:cNvSpPr txBox="1"/>
      </xdr:nvSpPr>
      <xdr:spPr>
        <a:xfrm>
          <a:off x="35820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41927</xdr:rowOff>
    </xdr:from>
    <xdr:ext cx="405111" cy="259045"/>
    <xdr:sp macro="" textlink="">
      <xdr:nvSpPr>
        <xdr:cNvPr id="321" name="n_2mainValue【福祉施設】&#10;有形固定資産減価償却率"/>
        <xdr:cNvSpPr txBox="1"/>
      </xdr:nvSpPr>
      <xdr:spPr>
        <a:xfrm>
          <a:off x="2705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3827</xdr:rowOff>
    </xdr:from>
    <xdr:ext cx="405111" cy="259045"/>
    <xdr:sp macro="" textlink="">
      <xdr:nvSpPr>
        <xdr:cNvPr id="322" name="n_3mainValue【福祉施設】&#10;有形固定資産減価償却率"/>
        <xdr:cNvSpPr txBox="1"/>
      </xdr:nvSpPr>
      <xdr:spPr>
        <a:xfrm>
          <a:off x="1816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133366</xdr:rowOff>
    </xdr:from>
    <xdr:ext cx="405111" cy="259045"/>
    <xdr:sp macro="" textlink="">
      <xdr:nvSpPr>
        <xdr:cNvPr id="323" name="n_4mainValue【福祉施設】&#10;有形固定資産減価償却率"/>
        <xdr:cNvSpPr txBox="1"/>
      </xdr:nvSpPr>
      <xdr:spPr>
        <a:xfrm>
          <a:off x="927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35813</xdr:rowOff>
    </xdr:from>
    <xdr:to>
      <xdr:col>54</xdr:col>
      <xdr:colOff>189865</xdr:colOff>
      <xdr:row>86</xdr:row>
      <xdr:rowOff>31242</xdr:rowOff>
    </xdr:to>
    <xdr:cxnSp macro="">
      <xdr:nvCxnSpPr>
        <xdr:cNvPr id="345" name="直線コネクタ 344"/>
        <xdr:cNvCxnSpPr/>
      </xdr:nvCxnSpPr>
      <xdr:spPr>
        <a:xfrm flipV="1">
          <a:off x="10476865" y="13580363"/>
          <a:ext cx="0" cy="119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346" name="【福祉施設】&#10;一人当たり面積最小値テキスト"/>
        <xdr:cNvSpPr txBox="1"/>
      </xdr:nvSpPr>
      <xdr:spPr>
        <a:xfrm>
          <a:off x="1051560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347" name="直線コネクタ 346"/>
        <xdr:cNvCxnSpPr/>
      </xdr:nvCxnSpPr>
      <xdr:spPr>
        <a:xfrm>
          <a:off x="10388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153940</xdr:rowOff>
    </xdr:from>
    <xdr:ext cx="469744" cy="259045"/>
    <xdr:sp macro="" textlink="">
      <xdr:nvSpPr>
        <xdr:cNvPr id="348" name="【福祉施設】&#10;一人当たり面積最大値テキスト"/>
        <xdr:cNvSpPr txBox="1"/>
      </xdr:nvSpPr>
      <xdr:spPr>
        <a:xfrm>
          <a:off x="10515600" y="1335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35813</xdr:rowOff>
    </xdr:from>
    <xdr:to>
      <xdr:col>55</xdr:col>
      <xdr:colOff>88900</xdr:colOff>
      <xdr:row>79</xdr:row>
      <xdr:rowOff>35813</xdr:rowOff>
    </xdr:to>
    <xdr:cxnSp macro="">
      <xdr:nvCxnSpPr>
        <xdr:cNvPr id="349" name="直線コネクタ 348"/>
        <xdr:cNvCxnSpPr/>
      </xdr:nvCxnSpPr>
      <xdr:spPr>
        <a:xfrm>
          <a:off x="10388600" y="1358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160038</xdr:rowOff>
    </xdr:from>
    <xdr:ext cx="469744" cy="259045"/>
    <xdr:sp macro="" textlink="">
      <xdr:nvSpPr>
        <xdr:cNvPr id="350" name="【福祉施設】&#10;一人当たり面積平均値テキスト"/>
        <xdr:cNvSpPr txBox="1"/>
      </xdr:nvSpPr>
      <xdr:spPr>
        <a:xfrm>
          <a:off x="10515600" y="1439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10161</xdr:rowOff>
    </xdr:from>
    <xdr:to>
      <xdr:col>55</xdr:col>
      <xdr:colOff>50800</xdr:colOff>
      <xdr:row>84</xdr:row>
      <xdr:rowOff>111761</xdr:rowOff>
    </xdr:to>
    <xdr:sp macro="" textlink="">
      <xdr:nvSpPr>
        <xdr:cNvPr id="351" name="フローチャート: 判断 350"/>
        <xdr:cNvSpPr/>
      </xdr:nvSpPr>
      <xdr:spPr>
        <a:xfrm>
          <a:off x="10426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52" name="フローチャート: 判断 351"/>
        <xdr:cNvSpPr/>
      </xdr:nvSpPr>
      <xdr:spPr>
        <a:xfrm>
          <a:off x="9588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53" name="フローチャート: 判断 352"/>
        <xdr:cNvSpPr/>
      </xdr:nvSpPr>
      <xdr:spPr>
        <a:xfrm>
          <a:off x="8699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30735</xdr:rowOff>
    </xdr:from>
    <xdr:to>
      <xdr:col>41</xdr:col>
      <xdr:colOff>101600</xdr:colOff>
      <xdr:row>84</xdr:row>
      <xdr:rowOff>132335</xdr:rowOff>
    </xdr:to>
    <xdr:sp macro="" textlink="">
      <xdr:nvSpPr>
        <xdr:cNvPr id="354" name="フローチャート: 判断 353"/>
        <xdr:cNvSpPr/>
      </xdr:nvSpPr>
      <xdr:spPr>
        <a:xfrm>
          <a:off x="7810500" y="1443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19304</xdr:rowOff>
    </xdr:from>
    <xdr:to>
      <xdr:col>36</xdr:col>
      <xdr:colOff>165100</xdr:colOff>
      <xdr:row>84</xdr:row>
      <xdr:rowOff>120904</xdr:rowOff>
    </xdr:to>
    <xdr:sp macro="" textlink="">
      <xdr:nvSpPr>
        <xdr:cNvPr id="355" name="フローチャート: 判断 354"/>
        <xdr:cNvSpPr/>
      </xdr:nvSpPr>
      <xdr:spPr>
        <a:xfrm>
          <a:off x="6921500" y="1442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76454</xdr:rowOff>
    </xdr:from>
    <xdr:to>
      <xdr:col>55</xdr:col>
      <xdr:colOff>50800</xdr:colOff>
      <xdr:row>83</xdr:row>
      <xdr:rowOff>6604</xdr:rowOff>
    </xdr:to>
    <xdr:sp macro="" textlink="">
      <xdr:nvSpPr>
        <xdr:cNvPr id="361" name="楕円 360"/>
        <xdr:cNvSpPr/>
      </xdr:nvSpPr>
      <xdr:spPr>
        <a:xfrm>
          <a:off x="10426700" y="1413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99331</xdr:rowOff>
    </xdr:from>
    <xdr:ext cx="469744" cy="259045"/>
    <xdr:sp macro="" textlink="">
      <xdr:nvSpPr>
        <xdr:cNvPr id="362" name="【福祉施設】&#10;一人当たり面積該当値テキスト"/>
        <xdr:cNvSpPr txBox="1"/>
      </xdr:nvSpPr>
      <xdr:spPr>
        <a:xfrm>
          <a:off x="10515600" y="13986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21589</xdr:rowOff>
    </xdr:from>
    <xdr:to>
      <xdr:col>50</xdr:col>
      <xdr:colOff>165100</xdr:colOff>
      <xdr:row>82</xdr:row>
      <xdr:rowOff>123189</xdr:rowOff>
    </xdr:to>
    <xdr:sp macro="" textlink="">
      <xdr:nvSpPr>
        <xdr:cNvPr id="363" name="楕円 362"/>
        <xdr:cNvSpPr/>
      </xdr:nvSpPr>
      <xdr:spPr>
        <a:xfrm>
          <a:off x="9588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72389</xdr:rowOff>
    </xdr:from>
    <xdr:to>
      <xdr:col>55</xdr:col>
      <xdr:colOff>0</xdr:colOff>
      <xdr:row>82</xdr:row>
      <xdr:rowOff>127254</xdr:rowOff>
    </xdr:to>
    <xdr:cxnSp macro="">
      <xdr:nvCxnSpPr>
        <xdr:cNvPr id="364" name="直線コネクタ 363"/>
        <xdr:cNvCxnSpPr/>
      </xdr:nvCxnSpPr>
      <xdr:spPr>
        <a:xfrm>
          <a:off x="9639300" y="14131289"/>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46737</xdr:rowOff>
    </xdr:from>
    <xdr:to>
      <xdr:col>46</xdr:col>
      <xdr:colOff>38100</xdr:colOff>
      <xdr:row>82</xdr:row>
      <xdr:rowOff>148337</xdr:rowOff>
    </xdr:to>
    <xdr:sp macro="" textlink="">
      <xdr:nvSpPr>
        <xdr:cNvPr id="365" name="楕円 364"/>
        <xdr:cNvSpPr/>
      </xdr:nvSpPr>
      <xdr:spPr>
        <a:xfrm>
          <a:off x="8699500" y="141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72389</xdr:rowOff>
    </xdr:from>
    <xdr:to>
      <xdr:col>50</xdr:col>
      <xdr:colOff>114300</xdr:colOff>
      <xdr:row>82</xdr:row>
      <xdr:rowOff>97537</xdr:rowOff>
    </xdr:to>
    <xdr:cxnSp macro="">
      <xdr:nvCxnSpPr>
        <xdr:cNvPr id="366" name="直線コネクタ 365"/>
        <xdr:cNvCxnSpPr/>
      </xdr:nvCxnSpPr>
      <xdr:spPr>
        <a:xfrm flipV="1">
          <a:off x="8750300" y="14131289"/>
          <a:ext cx="889000" cy="2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58165</xdr:rowOff>
    </xdr:from>
    <xdr:to>
      <xdr:col>41</xdr:col>
      <xdr:colOff>101600</xdr:colOff>
      <xdr:row>82</xdr:row>
      <xdr:rowOff>159765</xdr:rowOff>
    </xdr:to>
    <xdr:sp macro="" textlink="">
      <xdr:nvSpPr>
        <xdr:cNvPr id="367" name="楕円 366"/>
        <xdr:cNvSpPr/>
      </xdr:nvSpPr>
      <xdr:spPr>
        <a:xfrm>
          <a:off x="7810500" y="1411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97537</xdr:rowOff>
    </xdr:from>
    <xdr:to>
      <xdr:col>45</xdr:col>
      <xdr:colOff>177800</xdr:colOff>
      <xdr:row>82</xdr:row>
      <xdr:rowOff>108965</xdr:rowOff>
    </xdr:to>
    <xdr:cxnSp macro="">
      <xdr:nvCxnSpPr>
        <xdr:cNvPr id="368" name="直線コネクタ 367"/>
        <xdr:cNvCxnSpPr/>
      </xdr:nvCxnSpPr>
      <xdr:spPr>
        <a:xfrm flipV="1">
          <a:off x="7861300" y="14156437"/>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92456</xdr:rowOff>
    </xdr:from>
    <xdr:to>
      <xdr:col>36</xdr:col>
      <xdr:colOff>165100</xdr:colOff>
      <xdr:row>83</xdr:row>
      <xdr:rowOff>22606</xdr:rowOff>
    </xdr:to>
    <xdr:sp macro="" textlink="">
      <xdr:nvSpPr>
        <xdr:cNvPr id="369" name="楕円 368"/>
        <xdr:cNvSpPr/>
      </xdr:nvSpPr>
      <xdr:spPr>
        <a:xfrm>
          <a:off x="6921500" y="1415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108965</xdr:rowOff>
    </xdr:from>
    <xdr:to>
      <xdr:col>41</xdr:col>
      <xdr:colOff>50800</xdr:colOff>
      <xdr:row>82</xdr:row>
      <xdr:rowOff>143256</xdr:rowOff>
    </xdr:to>
    <xdr:cxnSp macro="">
      <xdr:nvCxnSpPr>
        <xdr:cNvPr id="370" name="直線コネクタ 369"/>
        <xdr:cNvCxnSpPr/>
      </xdr:nvCxnSpPr>
      <xdr:spPr>
        <a:xfrm flipV="1">
          <a:off x="6972300" y="1416786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61740</xdr:rowOff>
    </xdr:from>
    <xdr:ext cx="469744" cy="259045"/>
    <xdr:sp macro="" textlink="">
      <xdr:nvSpPr>
        <xdr:cNvPr id="371" name="n_1aveValue【福祉施設】&#10;一人当たり面積"/>
        <xdr:cNvSpPr txBox="1"/>
      </xdr:nvSpPr>
      <xdr:spPr>
        <a:xfrm>
          <a:off x="9391727" y="144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80027</xdr:rowOff>
    </xdr:from>
    <xdr:ext cx="469744" cy="259045"/>
    <xdr:sp macro="" textlink="">
      <xdr:nvSpPr>
        <xdr:cNvPr id="372" name="n_2aveValue【福祉施設】&#10;一人当たり面積"/>
        <xdr:cNvSpPr txBox="1"/>
      </xdr:nvSpPr>
      <xdr:spPr>
        <a:xfrm>
          <a:off x="8515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123462</xdr:rowOff>
    </xdr:from>
    <xdr:ext cx="469744" cy="259045"/>
    <xdr:sp macro="" textlink="">
      <xdr:nvSpPr>
        <xdr:cNvPr id="373" name="n_3aveValue【福祉施設】&#10;一人当たり面積"/>
        <xdr:cNvSpPr txBox="1"/>
      </xdr:nvSpPr>
      <xdr:spPr>
        <a:xfrm>
          <a:off x="76264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112031</xdr:rowOff>
    </xdr:from>
    <xdr:ext cx="469744" cy="259045"/>
    <xdr:sp macro="" textlink="">
      <xdr:nvSpPr>
        <xdr:cNvPr id="374" name="n_4aveValue【福祉施設】&#10;一人当たり面積"/>
        <xdr:cNvSpPr txBox="1"/>
      </xdr:nvSpPr>
      <xdr:spPr>
        <a:xfrm>
          <a:off x="6737427" y="1451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139716</xdr:rowOff>
    </xdr:from>
    <xdr:ext cx="469744" cy="259045"/>
    <xdr:sp macro="" textlink="">
      <xdr:nvSpPr>
        <xdr:cNvPr id="375" name="n_1mainValue【福祉施設】&#10;一人当たり面積"/>
        <xdr:cNvSpPr txBox="1"/>
      </xdr:nvSpPr>
      <xdr:spPr>
        <a:xfrm>
          <a:off x="9391727" y="1385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164864</xdr:rowOff>
    </xdr:from>
    <xdr:ext cx="469744" cy="259045"/>
    <xdr:sp macro="" textlink="">
      <xdr:nvSpPr>
        <xdr:cNvPr id="376" name="n_2mainValue【福祉施設】&#10;一人当たり面積"/>
        <xdr:cNvSpPr txBox="1"/>
      </xdr:nvSpPr>
      <xdr:spPr>
        <a:xfrm>
          <a:off x="8515427" y="1388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4842</xdr:rowOff>
    </xdr:from>
    <xdr:ext cx="469744" cy="259045"/>
    <xdr:sp macro="" textlink="">
      <xdr:nvSpPr>
        <xdr:cNvPr id="377" name="n_3mainValue【福祉施設】&#10;一人当たり面積"/>
        <xdr:cNvSpPr txBox="1"/>
      </xdr:nvSpPr>
      <xdr:spPr>
        <a:xfrm>
          <a:off x="7626427" y="1389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39133</xdr:rowOff>
    </xdr:from>
    <xdr:ext cx="469744" cy="259045"/>
    <xdr:sp macro="" textlink="">
      <xdr:nvSpPr>
        <xdr:cNvPr id="378" name="n_4mainValue【福祉施設】&#10;一人当たり面積"/>
        <xdr:cNvSpPr txBox="1"/>
      </xdr:nvSpPr>
      <xdr:spPr>
        <a:xfrm>
          <a:off x="6737427" y="1392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41</xdr:row>
      <xdr:rowOff>51435</xdr:rowOff>
    </xdr:to>
    <xdr:cxnSp macro="">
      <xdr:nvCxnSpPr>
        <xdr:cNvPr id="419" name="直線コネクタ 418"/>
        <xdr:cNvCxnSpPr/>
      </xdr:nvCxnSpPr>
      <xdr:spPr>
        <a:xfrm flipV="1">
          <a:off x="16318864" y="5625465"/>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55262</xdr:rowOff>
    </xdr:from>
    <xdr:ext cx="405111" cy="259045"/>
    <xdr:sp macro="" textlink="">
      <xdr:nvSpPr>
        <xdr:cNvPr id="420" name="【一般廃棄物処理施設】&#10;有形固定資産減価償却率最小値テキスト"/>
        <xdr:cNvSpPr txBox="1"/>
      </xdr:nvSpPr>
      <xdr:spPr>
        <a:xfrm>
          <a:off x="16357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51435</xdr:rowOff>
    </xdr:from>
    <xdr:to>
      <xdr:col>86</xdr:col>
      <xdr:colOff>25400</xdr:colOff>
      <xdr:row>41</xdr:row>
      <xdr:rowOff>51435</xdr:rowOff>
    </xdr:to>
    <xdr:cxnSp macro="">
      <xdr:nvCxnSpPr>
        <xdr:cNvPr id="421" name="直線コネクタ 420"/>
        <xdr:cNvCxnSpPr/>
      </xdr:nvCxnSpPr>
      <xdr:spPr>
        <a:xfrm>
          <a:off x="16230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422" name="【一般廃棄物処理施設】&#10;有形固定資産減価償却率最大値テキスト"/>
        <xdr:cNvSpPr txBox="1"/>
      </xdr:nvSpPr>
      <xdr:spPr>
        <a:xfrm>
          <a:off x="16357600" y="5400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423" name="直線コネクタ 422"/>
        <xdr:cNvCxnSpPr/>
      </xdr:nvCxnSpPr>
      <xdr:spPr>
        <a:xfrm>
          <a:off x="16230600" y="562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142892</xdr:rowOff>
    </xdr:from>
    <xdr:ext cx="405111" cy="259045"/>
    <xdr:sp macro="" textlink="">
      <xdr:nvSpPr>
        <xdr:cNvPr id="424" name="【一般廃棄物処理施設】&#10;有形固定資産減価償却率平均値テキスト"/>
        <xdr:cNvSpPr txBox="1"/>
      </xdr:nvSpPr>
      <xdr:spPr>
        <a:xfrm>
          <a:off x="16357600" y="648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164465</xdr:rowOff>
    </xdr:from>
    <xdr:to>
      <xdr:col>85</xdr:col>
      <xdr:colOff>177800</xdr:colOff>
      <xdr:row>38</xdr:row>
      <xdr:rowOff>94615</xdr:rowOff>
    </xdr:to>
    <xdr:sp macro="" textlink="">
      <xdr:nvSpPr>
        <xdr:cNvPr id="425" name="フローチャート: 判断 424"/>
        <xdr:cNvSpPr/>
      </xdr:nvSpPr>
      <xdr:spPr>
        <a:xfrm>
          <a:off x="162687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103505</xdr:rowOff>
    </xdr:from>
    <xdr:to>
      <xdr:col>81</xdr:col>
      <xdr:colOff>101600</xdr:colOff>
      <xdr:row>38</xdr:row>
      <xdr:rowOff>33655</xdr:rowOff>
    </xdr:to>
    <xdr:sp macro="" textlink="">
      <xdr:nvSpPr>
        <xdr:cNvPr id="426" name="フローチャート: 判断 425"/>
        <xdr:cNvSpPr/>
      </xdr:nvSpPr>
      <xdr:spPr>
        <a:xfrm>
          <a:off x="15430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427" name="フローチャート: 判断 426"/>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133985</xdr:rowOff>
    </xdr:from>
    <xdr:to>
      <xdr:col>72</xdr:col>
      <xdr:colOff>38100</xdr:colOff>
      <xdr:row>37</xdr:row>
      <xdr:rowOff>64135</xdr:rowOff>
    </xdr:to>
    <xdr:sp macro="" textlink="">
      <xdr:nvSpPr>
        <xdr:cNvPr id="428" name="フローチャート: 判断 427"/>
        <xdr:cNvSpPr/>
      </xdr:nvSpPr>
      <xdr:spPr>
        <a:xfrm>
          <a:off x="13652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128270</xdr:rowOff>
    </xdr:from>
    <xdr:to>
      <xdr:col>67</xdr:col>
      <xdr:colOff>101600</xdr:colOff>
      <xdr:row>37</xdr:row>
      <xdr:rowOff>58420</xdr:rowOff>
    </xdr:to>
    <xdr:sp macro="" textlink="">
      <xdr:nvSpPr>
        <xdr:cNvPr id="429" name="フローチャート: 判断 428"/>
        <xdr:cNvSpPr/>
      </xdr:nvSpPr>
      <xdr:spPr>
        <a:xfrm>
          <a:off x="12763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65405</xdr:rowOff>
    </xdr:from>
    <xdr:to>
      <xdr:col>85</xdr:col>
      <xdr:colOff>177800</xdr:colOff>
      <xdr:row>36</xdr:row>
      <xdr:rowOff>167005</xdr:rowOff>
    </xdr:to>
    <xdr:sp macro="" textlink="">
      <xdr:nvSpPr>
        <xdr:cNvPr id="435" name="楕円 434"/>
        <xdr:cNvSpPr/>
      </xdr:nvSpPr>
      <xdr:spPr>
        <a:xfrm>
          <a:off x="16268700" y="623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88282</xdr:rowOff>
    </xdr:from>
    <xdr:ext cx="405111" cy="259045"/>
    <xdr:sp macro="" textlink="">
      <xdr:nvSpPr>
        <xdr:cNvPr id="436" name="【一般廃棄物処理施設】&#10;有形固定資産減価償却率該当値テキスト"/>
        <xdr:cNvSpPr txBox="1"/>
      </xdr:nvSpPr>
      <xdr:spPr>
        <a:xfrm>
          <a:off x="16357600" y="608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154940</xdr:rowOff>
    </xdr:from>
    <xdr:to>
      <xdr:col>81</xdr:col>
      <xdr:colOff>101600</xdr:colOff>
      <xdr:row>36</xdr:row>
      <xdr:rowOff>85090</xdr:rowOff>
    </xdr:to>
    <xdr:sp macro="" textlink="">
      <xdr:nvSpPr>
        <xdr:cNvPr id="437" name="楕円 436"/>
        <xdr:cNvSpPr/>
      </xdr:nvSpPr>
      <xdr:spPr>
        <a:xfrm>
          <a:off x="15430500" y="61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34290</xdr:rowOff>
    </xdr:from>
    <xdr:to>
      <xdr:col>85</xdr:col>
      <xdr:colOff>127000</xdr:colOff>
      <xdr:row>36</xdr:row>
      <xdr:rowOff>116205</xdr:rowOff>
    </xdr:to>
    <xdr:cxnSp macro="">
      <xdr:nvCxnSpPr>
        <xdr:cNvPr id="438" name="直線コネクタ 437"/>
        <xdr:cNvCxnSpPr/>
      </xdr:nvCxnSpPr>
      <xdr:spPr>
        <a:xfrm>
          <a:off x="15481300" y="6206490"/>
          <a:ext cx="8382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73025</xdr:rowOff>
    </xdr:from>
    <xdr:to>
      <xdr:col>76</xdr:col>
      <xdr:colOff>165100</xdr:colOff>
      <xdr:row>36</xdr:row>
      <xdr:rowOff>3175</xdr:rowOff>
    </xdr:to>
    <xdr:sp macro="" textlink="">
      <xdr:nvSpPr>
        <xdr:cNvPr id="439" name="楕円 438"/>
        <xdr:cNvSpPr/>
      </xdr:nvSpPr>
      <xdr:spPr>
        <a:xfrm>
          <a:off x="14541500" y="607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123825</xdr:rowOff>
    </xdr:from>
    <xdr:to>
      <xdr:col>81</xdr:col>
      <xdr:colOff>50800</xdr:colOff>
      <xdr:row>36</xdr:row>
      <xdr:rowOff>34290</xdr:rowOff>
    </xdr:to>
    <xdr:cxnSp macro="">
      <xdr:nvCxnSpPr>
        <xdr:cNvPr id="440" name="直線コネクタ 439"/>
        <xdr:cNvCxnSpPr/>
      </xdr:nvCxnSpPr>
      <xdr:spPr>
        <a:xfrm>
          <a:off x="14592300" y="6124575"/>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162560</xdr:rowOff>
    </xdr:from>
    <xdr:to>
      <xdr:col>72</xdr:col>
      <xdr:colOff>38100</xdr:colOff>
      <xdr:row>35</xdr:row>
      <xdr:rowOff>92710</xdr:rowOff>
    </xdr:to>
    <xdr:sp macro="" textlink="">
      <xdr:nvSpPr>
        <xdr:cNvPr id="441" name="楕円 440"/>
        <xdr:cNvSpPr/>
      </xdr:nvSpPr>
      <xdr:spPr>
        <a:xfrm>
          <a:off x="13652500" y="599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41910</xdr:rowOff>
    </xdr:from>
    <xdr:to>
      <xdr:col>76</xdr:col>
      <xdr:colOff>114300</xdr:colOff>
      <xdr:row>35</xdr:row>
      <xdr:rowOff>123825</xdr:rowOff>
    </xdr:to>
    <xdr:cxnSp macro="">
      <xdr:nvCxnSpPr>
        <xdr:cNvPr id="442" name="直線コネクタ 441"/>
        <xdr:cNvCxnSpPr/>
      </xdr:nvCxnSpPr>
      <xdr:spPr>
        <a:xfrm>
          <a:off x="13703300" y="6042660"/>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78740</xdr:rowOff>
    </xdr:from>
    <xdr:to>
      <xdr:col>67</xdr:col>
      <xdr:colOff>101600</xdr:colOff>
      <xdr:row>35</xdr:row>
      <xdr:rowOff>8890</xdr:rowOff>
    </xdr:to>
    <xdr:sp macro="" textlink="">
      <xdr:nvSpPr>
        <xdr:cNvPr id="443" name="楕円 442"/>
        <xdr:cNvSpPr/>
      </xdr:nvSpPr>
      <xdr:spPr>
        <a:xfrm>
          <a:off x="12763500" y="59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129540</xdr:rowOff>
    </xdr:from>
    <xdr:to>
      <xdr:col>71</xdr:col>
      <xdr:colOff>177800</xdr:colOff>
      <xdr:row>35</xdr:row>
      <xdr:rowOff>41910</xdr:rowOff>
    </xdr:to>
    <xdr:cxnSp macro="">
      <xdr:nvCxnSpPr>
        <xdr:cNvPr id="444" name="直線コネクタ 443"/>
        <xdr:cNvCxnSpPr/>
      </xdr:nvCxnSpPr>
      <xdr:spPr>
        <a:xfrm>
          <a:off x="12814300" y="59588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24782</xdr:rowOff>
    </xdr:from>
    <xdr:ext cx="405111" cy="259045"/>
    <xdr:sp macro="" textlink="">
      <xdr:nvSpPr>
        <xdr:cNvPr id="445" name="n_1aveValue【一般廃棄物処理施設】&#10;有形固定資産減価償却率"/>
        <xdr:cNvSpPr txBox="1"/>
      </xdr:nvSpPr>
      <xdr:spPr>
        <a:xfrm>
          <a:off x="152660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446" name="n_2aveValue【一般廃棄物処理施設】&#10;有形固定資産減価償却率"/>
        <xdr:cNvSpPr txBox="1"/>
      </xdr:nvSpPr>
      <xdr:spPr>
        <a:xfrm>
          <a:off x="14389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55262</xdr:rowOff>
    </xdr:from>
    <xdr:ext cx="405111" cy="259045"/>
    <xdr:sp macro="" textlink="">
      <xdr:nvSpPr>
        <xdr:cNvPr id="447" name="n_3aveValue【一般廃棄物処理施設】&#10;有形固定資産減価償却率"/>
        <xdr:cNvSpPr txBox="1"/>
      </xdr:nvSpPr>
      <xdr:spPr>
        <a:xfrm>
          <a:off x="135007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49547</xdr:rowOff>
    </xdr:from>
    <xdr:ext cx="405111" cy="259045"/>
    <xdr:sp macro="" textlink="">
      <xdr:nvSpPr>
        <xdr:cNvPr id="448" name="n_4aveValue【一般廃棄物処理施設】&#10;有形固定資産減価償却率"/>
        <xdr:cNvSpPr txBox="1"/>
      </xdr:nvSpPr>
      <xdr:spPr>
        <a:xfrm>
          <a:off x="12611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101617</xdr:rowOff>
    </xdr:from>
    <xdr:ext cx="405111" cy="259045"/>
    <xdr:sp macro="" textlink="">
      <xdr:nvSpPr>
        <xdr:cNvPr id="449" name="n_1mainValue【一般廃棄物処理施設】&#10;有形固定資産減価償却率"/>
        <xdr:cNvSpPr txBox="1"/>
      </xdr:nvSpPr>
      <xdr:spPr>
        <a:xfrm>
          <a:off x="15266044" y="593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19702</xdr:rowOff>
    </xdr:from>
    <xdr:ext cx="405111" cy="259045"/>
    <xdr:sp macro="" textlink="">
      <xdr:nvSpPr>
        <xdr:cNvPr id="450" name="n_2mainValue【一般廃棄物処理施設】&#10;有形固定資産減価償却率"/>
        <xdr:cNvSpPr txBox="1"/>
      </xdr:nvSpPr>
      <xdr:spPr>
        <a:xfrm>
          <a:off x="14389744" y="584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109237</xdr:rowOff>
    </xdr:from>
    <xdr:ext cx="405111" cy="259045"/>
    <xdr:sp macro="" textlink="">
      <xdr:nvSpPr>
        <xdr:cNvPr id="451" name="n_3mainValue【一般廃棄物処理施設】&#10;有形固定資産減価償却率"/>
        <xdr:cNvSpPr txBox="1"/>
      </xdr:nvSpPr>
      <xdr:spPr>
        <a:xfrm>
          <a:off x="13500744" y="576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25417</xdr:rowOff>
    </xdr:from>
    <xdr:ext cx="405111" cy="259045"/>
    <xdr:sp macro="" textlink="">
      <xdr:nvSpPr>
        <xdr:cNvPr id="452" name="n_4mainValue【一般廃棄物処理施設】&#10;有形固定資産減価償却率"/>
        <xdr:cNvSpPr txBox="1"/>
      </xdr:nvSpPr>
      <xdr:spPr>
        <a:xfrm>
          <a:off x="12611744" y="568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3" name="直線コネクタ 46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64" name="テキスト ボックス 463"/>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5" name="直線コネクタ 46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66" name="テキスト ボックス 465"/>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7" name="直線コネクタ 46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68" name="テキスト ボックス 467"/>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9" name="直線コネクタ 46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70" name="テキスト ボックス 469"/>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1" name="直線コネクタ 47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72" name="テキスト ボックス 471"/>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3" name="直線コネクタ 47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74" name="テキスト ボックス 473"/>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6" name="テキスト ボックス 4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69891</xdr:rowOff>
    </xdr:from>
    <xdr:to>
      <xdr:col>116</xdr:col>
      <xdr:colOff>62864</xdr:colOff>
      <xdr:row>42</xdr:row>
      <xdr:rowOff>86298</xdr:rowOff>
    </xdr:to>
    <xdr:cxnSp macro="">
      <xdr:nvCxnSpPr>
        <xdr:cNvPr id="478" name="直線コネクタ 477"/>
        <xdr:cNvCxnSpPr/>
      </xdr:nvCxnSpPr>
      <xdr:spPr>
        <a:xfrm flipV="1">
          <a:off x="22160864" y="5727741"/>
          <a:ext cx="0" cy="1559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90125</xdr:rowOff>
    </xdr:from>
    <xdr:ext cx="469744" cy="259045"/>
    <xdr:sp macro="" textlink="">
      <xdr:nvSpPr>
        <xdr:cNvPr id="479" name="【一般廃棄物処理施設】&#10;一人当たり有形固定資産（償却資産）額最小値テキスト"/>
        <xdr:cNvSpPr txBox="1"/>
      </xdr:nvSpPr>
      <xdr:spPr>
        <a:xfrm>
          <a:off x="22199600" y="729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86298</xdr:rowOff>
    </xdr:from>
    <xdr:to>
      <xdr:col>116</xdr:col>
      <xdr:colOff>152400</xdr:colOff>
      <xdr:row>42</xdr:row>
      <xdr:rowOff>86298</xdr:rowOff>
    </xdr:to>
    <xdr:cxnSp macro="">
      <xdr:nvCxnSpPr>
        <xdr:cNvPr id="480" name="直線コネクタ 479"/>
        <xdr:cNvCxnSpPr/>
      </xdr:nvCxnSpPr>
      <xdr:spPr>
        <a:xfrm>
          <a:off x="22072600" y="728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16568</xdr:rowOff>
    </xdr:from>
    <xdr:ext cx="599010" cy="259045"/>
    <xdr:sp macro="" textlink="">
      <xdr:nvSpPr>
        <xdr:cNvPr id="481" name="【一般廃棄物処理施設】&#10;一人当たり有形固定資産（償却資産）額最大値テキスト"/>
        <xdr:cNvSpPr txBox="1"/>
      </xdr:nvSpPr>
      <xdr:spPr>
        <a:xfrm>
          <a:off x="22199600" y="5502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69891</xdr:rowOff>
    </xdr:from>
    <xdr:to>
      <xdr:col>116</xdr:col>
      <xdr:colOff>152400</xdr:colOff>
      <xdr:row>33</xdr:row>
      <xdr:rowOff>69891</xdr:rowOff>
    </xdr:to>
    <xdr:cxnSp macro="">
      <xdr:nvCxnSpPr>
        <xdr:cNvPr id="482" name="直線コネクタ 481"/>
        <xdr:cNvCxnSpPr/>
      </xdr:nvCxnSpPr>
      <xdr:spPr>
        <a:xfrm>
          <a:off x="22072600" y="57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23934</xdr:rowOff>
    </xdr:from>
    <xdr:ext cx="599010" cy="259045"/>
    <xdr:sp macro="" textlink="">
      <xdr:nvSpPr>
        <xdr:cNvPr id="483" name="【一般廃棄物処理施設】&#10;一人当たり有形固定資産（償却資産）額平均値テキスト"/>
        <xdr:cNvSpPr txBox="1"/>
      </xdr:nvSpPr>
      <xdr:spPr>
        <a:xfrm>
          <a:off x="22199600" y="688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45507</xdr:rowOff>
    </xdr:from>
    <xdr:to>
      <xdr:col>116</xdr:col>
      <xdr:colOff>114300</xdr:colOff>
      <xdr:row>40</xdr:row>
      <xdr:rowOff>147107</xdr:rowOff>
    </xdr:to>
    <xdr:sp macro="" textlink="">
      <xdr:nvSpPr>
        <xdr:cNvPr id="484" name="フローチャート: 判断 483"/>
        <xdr:cNvSpPr/>
      </xdr:nvSpPr>
      <xdr:spPr>
        <a:xfrm>
          <a:off x="22110700" y="690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61920</xdr:rowOff>
    </xdr:from>
    <xdr:to>
      <xdr:col>112</xdr:col>
      <xdr:colOff>38100</xdr:colOff>
      <xdr:row>40</xdr:row>
      <xdr:rowOff>163520</xdr:rowOff>
    </xdr:to>
    <xdr:sp macro="" textlink="">
      <xdr:nvSpPr>
        <xdr:cNvPr id="485" name="フローチャート: 判断 484"/>
        <xdr:cNvSpPr/>
      </xdr:nvSpPr>
      <xdr:spPr>
        <a:xfrm>
          <a:off x="21272500" y="691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91798</xdr:rowOff>
    </xdr:from>
    <xdr:to>
      <xdr:col>107</xdr:col>
      <xdr:colOff>101600</xdr:colOff>
      <xdr:row>41</xdr:row>
      <xdr:rowOff>21948</xdr:rowOff>
    </xdr:to>
    <xdr:sp macro="" textlink="">
      <xdr:nvSpPr>
        <xdr:cNvPr id="486" name="フローチャート: 判断 485"/>
        <xdr:cNvSpPr/>
      </xdr:nvSpPr>
      <xdr:spPr>
        <a:xfrm>
          <a:off x="20383500" y="694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123978</xdr:rowOff>
    </xdr:from>
    <xdr:to>
      <xdr:col>102</xdr:col>
      <xdr:colOff>165100</xdr:colOff>
      <xdr:row>41</xdr:row>
      <xdr:rowOff>54128</xdr:rowOff>
    </xdr:to>
    <xdr:sp macro="" textlink="">
      <xdr:nvSpPr>
        <xdr:cNvPr id="487" name="フローチャート: 判断 486"/>
        <xdr:cNvSpPr/>
      </xdr:nvSpPr>
      <xdr:spPr>
        <a:xfrm>
          <a:off x="19494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139605</xdr:rowOff>
    </xdr:from>
    <xdr:to>
      <xdr:col>98</xdr:col>
      <xdr:colOff>38100</xdr:colOff>
      <xdr:row>41</xdr:row>
      <xdr:rowOff>69755</xdr:rowOff>
    </xdr:to>
    <xdr:sp macro="" textlink="">
      <xdr:nvSpPr>
        <xdr:cNvPr id="488" name="フローチャート: 判断 487"/>
        <xdr:cNvSpPr/>
      </xdr:nvSpPr>
      <xdr:spPr>
        <a:xfrm>
          <a:off x="18605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31471</xdr:rowOff>
    </xdr:from>
    <xdr:to>
      <xdr:col>116</xdr:col>
      <xdr:colOff>114300</xdr:colOff>
      <xdr:row>40</xdr:row>
      <xdr:rowOff>133071</xdr:rowOff>
    </xdr:to>
    <xdr:sp macro="" textlink="">
      <xdr:nvSpPr>
        <xdr:cNvPr id="494" name="楕円 493"/>
        <xdr:cNvSpPr/>
      </xdr:nvSpPr>
      <xdr:spPr>
        <a:xfrm>
          <a:off x="22110700" y="688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54348</xdr:rowOff>
    </xdr:from>
    <xdr:ext cx="599010" cy="259045"/>
    <xdr:sp macro="" textlink="">
      <xdr:nvSpPr>
        <xdr:cNvPr id="495" name="【一般廃棄物処理施設】&#10;一人当たり有形固定資産（償却資産）額該当値テキスト"/>
        <xdr:cNvSpPr txBox="1"/>
      </xdr:nvSpPr>
      <xdr:spPr>
        <a:xfrm>
          <a:off x="22199600" y="674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38407</xdr:rowOff>
    </xdr:from>
    <xdr:to>
      <xdr:col>112</xdr:col>
      <xdr:colOff>38100</xdr:colOff>
      <xdr:row>40</xdr:row>
      <xdr:rowOff>140007</xdr:rowOff>
    </xdr:to>
    <xdr:sp macro="" textlink="">
      <xdr:nvSpPr>
        <xdr:cNvPr id="496" name="楕円 495"/>
        <xdr:cNvSpPr/>
      </xdr:nvSpPr>
      <xdr:spPr>
        <a:xfrm>
          <a:off x="21272500" y="689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82271</xdr:rowOff>
    </xdr:from>
    <xdr:to>
      <xdr:col>116</xdr:col>
      <xdr:colOff>63500</xdr:colOff>
      <xdr:row>40</xdr:row>
      <xdr:rowOff>89207</xdr:rowOff>
    </xdr:to>
    <xdr:cxnSp macro="">
      <xdr:nvCxnSpPr>
        <xdr:cNvPr id="497" name="直線コネクタ 496"/>
        <xdr:cNvCxnSpPr/>
      </xdr:nvCxnSpPr>
      <xdr:spPr>
        <a:xfrm flipV="1">
          <a:off x="21323300" y="6940271"/>
          <a:ext cx="838200" cy="6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1335</xdr:rowOff>
    </xdr:from>
    <xdr:to>
      <xdr:col>107</xdr:col>
      <xdr:colOff>101600</xdr:colOff>
      <xdr:row>40</xdr:row>
      <xdr:rowOff>102935</xdr:rowOff>
    </xdr:to>
    <xdr:sp macro="" textlink="">
      <xdr:nvSpPr>
        <xdr:cNvPr id="498" name="楕円 497"/>
        <xdr:cNvSpPr/>
      </xdr:nvSpPr>
      <xdr:spPr>
        <a:xfrm>
          <a:off x="20383500" y="685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52135</xdr:rowOff>
    </xdr:from>
    <xdr:to>
      <xdr:col>111</xdr:col>
      <xdr:colOff>177800</xdr:colOff>
      <xdr:row>40</xdr:row>
      <xdr:rowOff>89207</xdr:rowOff>
    </xdr:to>
    <xdr:cxnSp macro="">
      <xdr:nvCxnSpPr>
        <xdr:cNvPr id="499" name="直線コネクタ 498"/>
        <xdr:cNvCxnSpPr/>
      </xdr:nvCxnSpPr>
      <xdr:spPr>
        <a:xfrm>
          <a:off x="20434300" y="6910135"/>
          <a:ext cx="889000" cy="37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40148</xdr:rowOff>
    </xdr:from>
    <xdr:to>
      <xdr:col>102</xdr:col>
      <xdr:colOff>165100</xdr:colOff>
      <xdr:row>40</xdr:row>
      <xdr:rowOff>141748</xdr:rowOff>
    </xdr:to>
    <xdr:sp macro="" textlink="">
      <xdr:nvSpPr>
        <xdr:cNvPr id="500" name="楕円 499"/>
        <xdr:cNvSpPr/>
      </xdr:nvSpPr>
      <xdr:spPr>
        <a:xfrm>
          <a:off x="19494500" y="689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52135</xdr:rowOff>
    </xdr:from>
    <xdr:to>
      <xdr:col>107</xdr:col>
      <xdr:colOff>50800</xdr:colOff>
      <xdr:row>40</xdr:row>
      <xdr:rowOff>90948</xdr:rowOff>
    </xdr:to>
    <xdr:cxnSp macro="">
      <xdr:nvCxnSpPr>
        <xdr:cNvPr id="501" name="直線コネクタ 500"/>
        <xdr:cNvCxnSpPr/>
      </xdr:nvCxnSpPr>
      <xdr:spPr>
        <a:xfrm flipV="1">
          <a:off x="19545300" y="6910135"/>
          <a:ext cx="889000" cy="3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44779</xdr:rowOff>
    </xdr:from>
    <xdr:to>
      <xdr:col>98</xdr:col>
      <xdr:colOff>38100</xdr:colOff>
      <xdr:row>40</xdr:row>
      <xdr:rowOff>146379</xdr:rowOff>
    </xdr:to>
    <xdr:sp macro="" textlink="">
      <xdr:nvSpPr>
        <xdr:cNvPr id="502" name="楕円 501"/>
        <xdr:cNvSpPr/>
      </xdr:nvSpPr>
      <xdr:spPr>
        <a:xfrm>
          <a:off x="18605500" y="690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90948</xdr:rowOff>
    </xdr:from>
    <xdr:to>
      <xdr:col>102</xdr:col>
      <xdr:colOff>114300</xdr:colOff>
      <xdr:row>40</xdr:row>
      <xdr:rowOff>95579</xdr:rowOff>
    </xdr:to>
    <xdr:cxnSp macro="">
      <xdr:nvCxnSpPr>
        <xdr:cNvPr id="503" name="直線コネクタ 502"/>
        <xdr:cNvCxnSpPr/>
      </xdr:nvCxnSpPr>
      <xdr:spPr>
        <a:xfrm flipV="1">
          <a:off x="18656300" y="6948948"/>
          <a:ext cx="889000" cy="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154647</xdr:rowOff>
    </xdr:from>
    <xdr:ext cx="534377" cy="259045"/>
    <xdr:sp macro="" textlink="">
      <xdr:nvSpPr>
        <xdr:cNvPr id="504" name="n_1aveValue【一般廃棄物処理施設】&#10;一人当たり有形固定資産（償却資産）額"/>
        <xdr:cNvSpPr txBox="1"/>
      </xdr:nvSpPr>
      <xdr:spPr>
        <a:xfrm>
          <a:off x="21043411" y="701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13075</xdr:rowOff>
    </xdr:from>
    <xdr:ext cx="534377" cy="259045"/>
    <xdr:sp macro="" textlink="">
      <xdr:nvSpPr>
        <xdr:cNvPr id="505" name="n_2aveValue【一般廃棄物処理施設】&#10;一人当たり有形固定資産（償却資産）額"/>
        <xdr:cNvSpPr txBox="1"/>
      </xdr:nvSpPr>
      <xdr:spPr>
        <a:xfrm>
          <a:off x="20167111" y="704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45255</xdr:rowOff>
    </xdr:from>
    <xdr:ext cx="534377" cy="259045"/>
    <xdr:sp macro="" textlink="">
      <xdr:nvSpPr>
        <xdr:cNvPr id="506" name="n_3aveValue【一般廃棄物処理施設】&#10;一人当たり有形固定資産（償却資産）額"/>
        <xdr:cNvSpPr txBox="1"/>
      </xdr:nvSpPr>
      <xdr:spPr>
        <a:xfrm>
          <a:off x="19278111" y="707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60882</xdr:rowOff>
    </xdr:from>
    <xdr:ext cx="534377" cy="259045"/>
    <xdr:sp macro="" textlink="">
      <xdr:nvSpPr>
        <xdr:cNvPr id="507" name="n_4aveValue【一般廃棄物処理施設】&#10;一人当たり有形固定資産（償却資産）額"/>
        <xdr:cNvSpPr txBox="1"/>
      </xdr:nvSpPr>
      <xdr:spPr>
        <a:xfrm>
          <a:off x="18389111" y="709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156534</xdr:rowOff>
    </xdr:from>
    <xdr:ext cx="599010" cy="259045"/>
    <xdr:sp macro="" textlink="">
      <xdr:nvSpPr>
        <xdr:cNvPr id="508" name="n_1mainValue【一般廃棄物処理施設】&#10;一人当たり有形固定資産（償却資産）額"/>
        <xdr:cNvSpPr txBox="1"/>
      </xdr:nvSpPr>
      <xdr:spPr>
        <a:xfrm>
          <a:off x="21011095" y="6671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119462</xdr:rowOff>
    </xdr:from>
    <xdr:ext cx="599010" cy="259045"/>
    <xdr:sp macro="" textlink="">
      <xdr:nvSpPr>
        <xdr:cNvPr id="509" name="n_2mainValue【一般廃棄物処理施設】&#10;一人当たり有形固定資産（償却資産）額"/>
        <xdr:cNvSpPr txBox="1"/>
      </xdr:nvSpPr>
      <xdr:spPr>
        <a:xfrm>
          <a:off x="20134795" y="6634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158275</xdr:rowOff>
    </xdr:from>
    <xdr:ext cx="599010" cy="259045"/>
    <xdr:sp macro="" textlink="">
      <xdr:nvSpPr>
        <xdr:cNvPr id="510" name="n_3mainValue【一般廃棄物処理施設】&#10;一人当たり有形固定資産（償却資産）額"/>
        <xdr:cNvSpPr txBox="1"/>
      </xdr:nvSpPr>
      <xdr:spPr>
        <a:xfrm>
          <a:off x="19245795" y="6673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162906</xdr:rowOff>
    </xdr:from>
    <xdr:ext cx="599010" cy="259045"/>
    <xdr:sp macro="" textlink="">
      <xdr:nvSpPr>
        <xdr:cNvPr id="511" name="n_4mainValue【一般廃棄物処理施設】&#10;一人当たり有形固定資産（償却資産）額"/>
        <xdr:cNvSpPr txBox="1"/>
      </xdr:nvSpPr>
      <xdr:spPr>
        <a:xfrm>
          <a:off x="18356795" y="667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20" name="正方形/長方形 5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1" name="正方形/長方形 5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2" name="正方形/長方形 5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3" name="正方形/長方形 5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4" name="正方形/長方形 5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5" name="正方形/長方形 5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6" name="正方形/長方形 5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7" name="正方形/長方形 52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6" name="テキスト ボックス 5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7" name="直線コネクタ 5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8" name="テキスト ボックス 5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9" name="直線コネクタ 5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0" name="テキスト ボックス 53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1" name="直線コネクタ 5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2" name="テキスト ボックス 5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3" name="直線コネクタ 5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4" name="テキスト ボックス 5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5" name="直線コネクタ 5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6" name="テキスト ボックス 5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7" name="直線コネクタ 5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8" name="テキスト ボックス 5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9" name="直線コネクタ 5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0" name="テキスト ボックス 54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47625</xdr:rowOff>
    </xdr:to>
    <xdr:cxnSp macro="">
      <xdr:nvCxnSpPr>
        <xdr:cNvPr id="552" name="直線コネクタ 551"/>
        <xdr:cNvCxnSpPr/>
      </xdr:nvCxnSpPr>
      <xdr:spPr>
        <a:xfrm flipV="1">
          <a:off x="16318864" y="1333500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51452</xdr:rowOff>
    </xdr:from>
    <xdr:ext cx="405111" cy="259045"/>
    <xdr:sp macro="" textlink="">
      <xdr:nvSpPr>
        <xdr:cNvPr id="553" name="【消防施設】&#10;有形固定資産減価償却率最小値テキスト"/>
        <xdr:cNvSpPr txBox="1"/>
      </xdr:nvSpPr>
      <xdr:spPr>
        <a:xfrm>
          <a:off x="16357600" y="1479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47625</xdr:rowOff>
    </xdr:from>
    <xdr:to>
      <xdr:col>86</xdr:col>
      <xdr:colOff>25400</xdr:colOff>
      <xdr:row>86</xdr:row>
      <xdr:rowOff>47625</xdr:rowOff>
    </xdr:to>
    <xdr:cxnSp macro="">
      <xdr:nvCxnSpPr>
        <xdr:cNvPr id="554" name="直線コネクタ 553"/>
        <xdr:cNvCxnSpPr/>
      </xdr:nvCxnSpPr>
      <xdr:spPr>
        <a:xfrm>
          <a:off x="16230600" y="1479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05111" cy="259045"/>
    <xdr:sp macro="" textlink="">
      <xdr:nvSpPr>
        <xdr:cNvPr id="555" name="【消防施設】&#10;有形固定資産減価償却率最大値テキスト"/>
        <xdr:cNvSpPr txBox="1"/>
      </xdr:nvSpPr>
      <xdr:spPr>
        <a:xfrm>
          <a:off x="16357600" y="1311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56" name="直線コネクタ 555"/>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133366</xdr:rowOff>
    </xdr:from>
    <xdr:ext cx="405111" cy="259045"/>
    <xdr:sp macro="" textlink="">
      <xdr:nvSpPr>
        <xdr:cNvPr id="557" name="【消防施設】&#10;有形固定資産減価償却率平均値テキスト"/>
        <xdr:cNvSpPr txBox="1"/>
      </xdr:nvSpPr>
      <xdr:spPr>
        <a:xfrm>
          <a:off x="16357600" y="14020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154939</xdr:rowOff>
    </xdr:from>
    <xdr:to>
      <xdr:col>85</xdr:col>
      <xdr:colOff>177800</xdr:colOff>
      <xdr:row>82</xdr:row>
      <xdr:rowOff>85089</xdr:rowOff>
    </xdr:to>
    <xdr:sp macro="" textlink="">
      <xdr:nvSpPr>
        <xdr:cNvPr id="558" name="フローチャート: 判断 557"/>
        <xdr:cNvSpPr/>
      </xdr:nvSpPr>
      <xdr:spPr>
        <a:xfrm>
          <a:off x="162687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151130</xdr:rowOff>
    </xdr:from>
    <xdr:to>
      <xdr:col>81</xdr:col>
      <xdr:colOff>101600</xdr:colOff>
      <xdr:row>82</xdr:row>
      <xdr:rowOff>81280</xdr:rowOff>
    </xdr:to>
    <xdr:sp macro="" textlink="">
      <xdr:nvSpPr>
        <xdr:cNvPr id="559" name="フローチャート: 判断 558"/>
        <xdr:cNvSpPr/>
      </xdr:nvSpPr>
      <xdr:spPr>
        <a:xfrm>
          <a:off x="15430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101600</xdr:rowOff>
    </xdr:from>
    <xdr:to>
      <xdr:col>76</xdr:col>
      <xdr:colOff>165100</xdr:colOff>
      <xdr:row>82</xdr:row>
      <xdr:rowOff>31750</xdr:rowOff>
    </xdr:to>
    <xdr:sp macro="" textlink="">
      <xdr:nvSpPr>
        <xdr:cNvPr id="560" name="フローチャート: 判断 559"/>
        <xdr:cNvSpPr/>
      </xdr:nvSpPr>
      <xdr:spPr>
        <a:xfrm>
          <a:off x="14541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561" name="フローチャート: 判断 560"/>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63500</xdr:rowOff>
    </xdr:from>
    <xdr:to>
      <xdr:col>67</xdr:col>
      <xdr:colOff>101600</xdr:colOff>
      <xdr:row>81</xdr:row>
      <xdr:rowOff>165100</xdr:rowOff>
    </xdr:to>
    <xdr:sp macro="" textlink="">
      <xdr:nvSpPr>
        <xdr:cNvPr id="562" name="フローチャート: 判断 561"/>
        <xdr:cNvSpPr/>
      </xdr:nvSpPr>
      <xdr:spPr>
        <a:xfrm>
          <a:off x="12763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3" name="テキスト ボックス 5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4" name="テキスト ボックス 5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5" name="テキスト ボックス 5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6" name="テキスト ボックス 5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7" name="テキスト ボックス 5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158750</xdr:rowOff>
    </xdr:from>
    <xdr:to>
      <xdr:col>85</xdr:col>
      <xdr:colOff>177800</xdr:colOff>
      <xdr:row>81</xdr:row>
      <xdr:rowOff>88900</xdr:rowOff>
    </xdr:to>
    <xdr:sp macro="" textlink="">
      <xdr:nvSpPr>
        <xdr:cNvPr id="568" name="楕円 567"/>
        <xdr:cNvSpPr/>
      </xdr:nvSpPr>
      <xdr:spPr>
        <a:xfrm>
          <a:off x="162687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10177</xdr:rowOff>
    </xdr:from>
    <xdr:ext cx="405111" cy="259045"/>
    <xdr:sp macro="" textlink="">
      <xdr:nvSpPr>
        <xdr:cNvPr id="569" name="【消防施設】&#10;有形固定資産減価償却率該当値テキスト"/>
        <xdr:cNvSpPr txBox="1"/>
      </xdr:nvSpPr>
      <xdr:spPr>
        <a:xfrm>
          <a:off x="16357600"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97789</xdr:rowOff>
    </xdr:from>
    <xdr:to>
      <xdr:col>81</xdr:col>
      <xdr:colOff>101600</xdr:colOff>
      <xdr:row>82</xdr:row>
      <xdr:rowOff>27939</xdr:rowOff>
    </xdr:to>
    <xdr:sp macro="" textlink="">
      <xdr:nvSpPr>
        <xdr:cNvPr id="570" name="楕円 569"/>
        <xdr:cNvSpPr/>
      </xdr:nvSpPr>
      <xdr:spPr>
        <a:xfrm>
          <a:off x="15430500" y="1398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38100</xdr:rowOff>
    </xdr:from>
    <xdr:to>
      <xdr:col>85</xdr:col>
      <xdr:colOff>127000</xdr:colOff>
      <xdr:row>81</xdr:row>
      <xdr:rowOff>148589</xdr:rowOff>
    </xdr:to>
    <xdr:cxnSp macro="">
      <xdr:nvCxnSpPr>
        <xdr:cNvPr id="571" name="直線コネクタ 570"/>
        <xdr:cNvCxnSpPr/>
      </xdr:nvCxnSpPr>
      <xdr:spPr>
        <a:xfrm flipV="1">
          <a:off x="15481300" y="13925550"/>
          <a:ext cx="838200" cy="1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84455</xdr:rowOff>
    </xdr:from>
    <xdr:to>
      <xdr:col>76</xdr:col>
      <xdr:colOff>165100</xdr:colOff>
      <xdr:row>82</xdr:row>
      <xdr:rowOff>14605</xdr:rowOff>
    </xdr:to>
    <xdr:sp macro="" textlink="">
      <xdr:nvSpPr>
        <xdr:cNvPr id="572" name="楕円 571"/>
        <xdr:cNvSpPr/>
      </xdr:nvSpPr>
      <xdr:spPr>
        <a:xfrm>
          <a:off x="14541500" y="1397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135255</xdr:rowOff>
    </xdr:from>
    <xdr:to>
      <xdr:col>81</xdr:col>
      <xdr:colOff>50800</xdr:colOff>
      <xdr:row>81</xdr:row>
      <xdr:rowOff>148589</xdr:rowOff>
    </xdr:to>
    <xdr:cxnSp macro="">
      <xdr:nvCxnSpPr>
        <xdr:cNvPr id="573" name="直線コネクタ 572"/>
        <xdr:cNvCxnSpPr/>
      </xdr:nvCxnSpPr>
      <xdr:spPr>
        <a:xfrm>
          <a:off x="14592300" y="1402270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31114</xdr:rowOff>
    </xdr:from>
    <xdr:to>
      <xdr:col>72</xdr:col>
      <xdr:colOff>38100</xdr:colOff>
      <xdr:row>81</xdr:row>
      <xdr:rowOff>132714</xdr:rowOff>
    </xdr:to>
    <xdr:sp macro="" textlink="">
      <xdr:nvSpPr>
        <xdr:cNvPr id="574" name="楕円 573"/>
        <xdr:cNvSpPr/>
      </xdr:nvSpPr>
      <xdr:spPr>
        <a:xfrm>
          <a:off x="13652500" y="1391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81914</xdr:rowOff>
    </xdr:from>
    <xdr:to>
      <xdr:col>76</xdr:col>
      <xdr:colOff>114300</xdr:colOff>
      <xdr:row>81</xdr:row>
      <xdr:rowOff>135255</xdr:rowOff>
    </xdr:to>
    <xdr:cxnSp macro="">
      <xdr:nvCxnSpPr>
        <xdr:cNvPr id="575" name="直線コネクタ 574"/>
        <xdr:cNvCxnSpPr/>
      </xdr:nvCxnSpPr>
      <xdr:spPr>
        <a:xfrm>
          <a:off x="13703300" y="1396936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124461</xdr:rowOff>
    </xdr:from>
    <xdr:to>
      <xdr:col>67</xdr:col>
      <xdr:colOff>101600</xdr:colOff>
      <xdr:row>81</xdr:row>
      <xdr:rowOff>54611</xdr:rowOff>
    </xdr:to>
    <xdr:sp macro="" textlink="">
      <xdr:nvSpPr>
        <xdr:cNvPr id="576" name="楕円 575"/>
        <xdr:cNvSpPr/>
      </xdr:nvSpPr>
      <xdr:spPr>
        <a:xfrm>
          <a:off x="12763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3811</xdr:rowOff>
    </xdr:from>
    <xdr:to>
      <xdr:col>71</xdr:col>
      <xdr:colOff>177800</xdr:colOff>
      <xdr:row>81</xdr:row>
      <xdr:rowOff>81914</xdr:rowOff>
    </xdr:to>
    <xdr:cxnSp macro="">
      <xdr:nvCxnSpPr>
        <xdr:cNvPr id="577" name="直線コネクタ 576"/>
        <xdr:cNvCxnSpPr/>
      </xdr:nvCxnSpPr>
      <xdr:spPr>
        <a:xfrm>
          <a:off x="12814300" y="13891261"/>
          <a:ext cx="889000" cy="7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72407</xdr:rowOff>
    </xdr:from>
    <xdr:ext cx="405111" cy="259045"/>
    <xdr:sp macro="" textlink="">
      <xdr:nvSpPr>
        <xdr:cNvPr id="578" name="n_1aveValue【消防施設】&#10;有形固定資産減価償却率"/>
        <xdr:cNvSpPr txBox="1"/>
      </xdr:nvSpPr>
      <xdr:spPr>
        <a:xfrm>
          <a:off x="152660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22877</xdr:rowOff>
    </xdr:from>
    <xdr:ext cx="405111" cy="259045"/>
    <xdr:sp macro="" textlink="">
      <xdr:nvSpPr>
        <xdr:cNvPr id="579" name="n_2aveValue【消防施設】&#10;有形固定資産減価償却率"/>
        <xdr:cNvSpPr txBox="1"/>
      </xdr:nvSpPr>
      <xdr:spPr>
        <a:xfrm>
          <a:off x="14389744" y="1408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150513</xdr:rowOff>
    </xdr:from>
    <xdr:ext cx="405111" cy="259045"/>
    <xdr:sp macro="" textlink="">
      <xdr:nvSpPr>
        <xdr:cNvPr id="580" name="n_3aveValue【消防施設】&#10;有形固定資産減価償却率"/>
        <xdr:cNvSpPr txBox="1"/>
      </xdr:nvSpPr>
      <xdr:spPr>
        <a:xfrm>
          <a:off x="13500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156227</xdr:rowOff>
    </xdr:from>
    <xdr:ext cx="405111" cy="259045"/>
    <xdr:sp macro="" textlink="">
      <xdr:nvSpPr>
        <xdr:cNvPr id="581" name="n_4aveValue【消防施設】&#10;有形固定資産減価償却率"/>
        <xdr:cNvSpPr txBox="1"/>
      </xdr:nvSpPr>
      <xdr:spPr>
        <a:xfrm>
          <a:off x="12611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44466</xdr:rowOff>
    </xdr:from>
    <xdr:ext cx="405111" cy="259045"/>
    <xdr:sp macro="" textlink="">
      <xdr:nvSpPr>
        <xdr:cNvPr id="582" name="n_1mainValue【消防施設】&#10;有形固定資産減価償却率"/>
        <xdr:cNvSpPr txBox="1"/>
      </xdr:nvSpPr>
      <xdr:spPr>
        <a:xfrm>
          <a:off x="152660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31132</xdr:rowOff>
    </xdr:from>
    <xdr:ext cx="405111" cy="259045"/>
    <xdr:sp macro="" textlink="">
      <xdr:nvSpPr>
        <xdr:cNvPr id="583" name="n_2mainValue【消防施設】&#10;有形固定資産減価償却率"/>
        <xdr:cNvSpPr txBox="1"/>
      </xdr:nvSpPr>
      <xdr:spPr>
        <a:xfrm>
          <a:off x="143897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149241</xdr:rowOff>
    </xdr:from>
    <xdr:ext cx="405111" cy="259045"/>
    <xdr:sp macro="" textlink="">
      <xdr:nvSpPr>
        <xdr:cNvPr id="584" name="n_3mainValue【消防施設】&#10;有形固定資産減価償却率"/>
        <xdr:cNvSpPr txBox="1"/>
      </xdr:nvSpPr>
      <xdr:spPr>
        <a:xfrm>
          <a:off x="13500744" y="1369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71138</xdr:rowOff>
    </xdr:from>
    <xdr:ext cx="405111" cy="259045"/>
    <xdr:sp macro="" textlink="">
      <xdr:nvSpPr>
        <xdr:cNvPr id="585" name="n_4mainValue【消防施設】&#10;有形固定資産減価償却率"/>
        <xdr:cNvSpPr txBox="1"/>
      </xdr:nvSpPr>
      <xdr:spPr>
        <a:xfrm>
          <a:off x="12611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6" name="正方形/長方形 5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7" name="正方形/長方形 5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8" name="正方形/長方形 5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9" name="正方形/長方形 5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0" name="正方形/長方形 5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1" name="正方形/長方形 5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2" name="正方形/長方形 5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3" name="正方形/長方形 5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4" name="テキスト ボックス 5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5" name="直線コネクタ 5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6" name="直線コネクタ 59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7" name="テキスト ボックス 59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8" name="直線コネクタ 59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9" name="テキスト ボックス 59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0" name="直線コネクタ 59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1" name="テキスト ボックス 60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2" name="直線コネクタ 60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3" name="テキスト ボックス 60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4" name="直線コネクタ 60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5" name="テキスト ボックス 60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6" name="直線コネクタ 60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7" name="テキスト ボックス 60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8" name="直線コネクタ 60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9" name="テキスト ボックス 60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89263</xdr:rowOff>
    </xdr:from>
    <xdr:to>
      <xdr:col>116</xdr:col>
      <xdr:colOff>62864</xdr:colOff>
      <xdr:row>86</xdr:row>
      <xdr:rowOff>149134</xdr:rowOff>
    </xdr:to>
    <xdr:cxnSp macro="">
      <xdr:nvCxnSpPr>
        <xdr:cNvPr id="611" name="直線コネクタ 610"/>
        <xdr:cNvCxnSpPr/>
      </xdr:nvCxnSpPr>
      <xdr:spPr>
        <a:xfrm flipV="1">
          <a:off x="22160864" y="13462363"/>
          <a:ext cx="0" cy="1431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152961</xdr:rowOff>
    </xdr:from>
    <xdr:ext cx="469744" cy="259045"/>
    <xdr:sp macro="" textlink="">
      <xdr:nvSpPr>
        <xdr:cNvPr id="612" name="【消防施設】&#10;一人当たり面積最小値テキスト"/>
        <xdr:cNvSpPr txBox="1"/>
      </xdr:nvSpPr>
      <xdr:spPr>
        <a:xfrm>
          <a:off x="22199600" y="1489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149134</xdr:rowOff>
    </xdr:from>
    <xdr:to>
      <xdr:col>116</xdr:col>
      <xdr:colOff>152400</xdr:colOff>
      <xdr:row>86</xdr:row>
      <xdr:rowOff>149134</xdr:rowOff>
    </xdr:to>
    <xdr:cxnSp macro="">
      <xdr:nvCxnSpPr>
        <xdr:cNvPr id="613" name="直線コネクタ 612"/>
        <xdr:cNvCxnSpPr/>
      </xdr:nvCxnSpPr>
      <xdr:spPr>
        <a:xfrm>
          <a:off x="22072600" y="148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35940</xdr:rowOff>
    </xdr:from>
    <xdr:ext cx="469744" cy="259045"/>
    <xdr:sp macro="" textlink="">
      <xdr:nvSpPr>
        <xdr:cNvPr id="614" name="【消防施設】&#10;一人当たり面積最大値テキスト"/>
        <xdr:cNvSpPr txBox="1"/>
      </xdr:nvSpPr>
      <xdr:spPr>
        <a:xfrm>
          <a:off x="22199600" y="1323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89263</xdr:rowOff>
    </xdr:from>
    <xdr:to>
      <xdr:col>116</xdr:col>
      <xdr:colOff>152400</xdr:colOff>
      <xdr:row>78</xdr:row>
      <xdr:rowOff>89263</xdr:rowOff>
    </xdr:to>
    <xdr:cxnSp macro="">
      <xdr:nvCxnSpPr>
        <xdr:cNvPr id="615" name="直線コネクタ 614"/>
        <xdr:cNvCxnSpPr/>
      </xdr:nvCxnSpPr>
      <xdr:spPr>
        <a:xfrm>
          <a:off x="22072600" y="13462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168564</xdr:rowOff>
    </xdr:from>
    <xdr:ext cx="469744" cy="259045"/>
    <xdr:sp macro="" textlink="">
      <xdr:nvSpPr>
        <xdr:cNvPr id="616" name="【消防施設】&#10;一人当たり面積平均値テキスト"/>
        <xdr:cNvSpPr txBox="1"/>
      </xdr:nvSpPr>
      <xdr:spPr>
        <a:xfrm>
          <a:off x="22199600" y="14570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145687</xdr:rowOff>
    </xdr:from>
    <xdr:to>
      <xdr:col>116</xdr:col>
      <xdr:colOff>114300</xdr:colOff>
      <xdr:row>86</xdr:row>
      <xdr:rowOff>75837</xdr:rowOff>
    </xdr:to>
    <xdr:sp macro="" textlink="">
      <xdr:nvSpPr>
        <xdr:cNvPr id="617" name="フローチャート: 判断 616"/>
        <xdr:cNvSpPr/>
      </xdr:nvSpPr>
      <xdr:spPr>
        <a:xfrm>
          <a:off x="22110700" y="1471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153307</xdr:rowOff>
    </xdr:from>
    <xdr:to>
      <xdr:col>112</xdr:col>
      <xdr:colOff>38100</xdr:colOff>
      <xdr:row>86</xdr:row>
      <xdr:rowOff>83457</xdr:rowOff>
    </xdr:to>
    <xdr:sp macro="" textlink="">
      <xdr:nvSpPr>
        <xdr:cNvPr id="618" name="フローチャート: 判断 617"/>
        <xdr:cNvSpPr/>
      </xdr:nvSpPr>
      <xdr:spPr>
        <a:xfrm>
          <a:off x="212725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162016</xdr:rowOff>
    </xdr:from>
    <xdr:to>
      <xdr:col>107</xdr:col>
      <xdr:colOff>101600</xdr:colOff>
      <xdr:row>86</xdr:row>
      <xdr:rowOff>92166</xdr:rowOff>
    </xdr:to>
    <xdr:sp macro="" textlink="">
      <xdr:nvSpPr>
        <xdr:cNvPr id="619" name="フローチャート: 判断 618"/>
        <xdr:cNvSpPr/>
      </xdr:nvSpPr>
      <xdr:spPr>
        <a:xfrm>
          <a:off x="20383500" y="1473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163105</xdr:rowOff>
    </xdr:from>
    <xdr:to>
      <xdr:col>102</xdr:col>
      <xdr:colOff>165100</xdr:colOff>
      <xdr:row>86</xdr:row>
      <xdr:rowOff>93255</xdr:rowOff>
    </xdr:to>
    <xdr:sp macro="" textlink="">
      <xdr:nvSpPr>
        <xdr:cNvPr id="620" name="フローチャート: 判断 619"/>
        <xdr:cNvSpPr/>
      </xdr:nvSpPr>
      <xdr:spPr>
        <a:xfrm>
          <a:off x="19494500" y="1473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160927</xdr:rowOff>
    </xdr:from>
    <xdr:to>
      <xdr:col>98</xdr:col>
      <xdr:colOff>38100</xdr:colOff>
      <xdr:row>86</xdr:row>
      <xdr:rowOff>91077</xdr:rowOff>
    </xdr:to>
    <xdr:sp macro="" textlink="">
      <xdr:nvSpPr>
        <xdr:cNvPr id="621" name="フローチャート: 判断 620"/>
        <xdr:cNvSpPr/>
      </xdr:nvSpPr>
      <xdr:spPr>
        <a:xfrm>
          <a:off x="18605500" y="147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2" name="テキスト ボックス 62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3" name="テキスト ボックス 62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4" name="テキスト ボックス 62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5" name="テキスト ボックス 62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6" name="テキスト ボックス 62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15602</xdr:rowOff>
    </xdr:from>
    <xdr:to>
      <xdr:col>116</xdr:col>
      <xdr:colOff>114300</xdr:colOff>
      <xdr:row>86</xdr:row>
      <xdr:rowOff>117202</xdr:rowOff>
    </xdr:to>
    <xdr:sp macro="" textlink="">
      <xdr:nvSpPr>
        <xdr:cNvPr id="627" name="楕円 626"/>
        <xdr:cNvSpPr/>
      </xdr:nvSpPr>
      <xdr:spPr>
        <a:xfrm>
          <a:off x="22110700" y="1476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124113</xdr:rowOff>
    </xdr:from>
    <xdr:ext cx="469744" cy="259045"/>
    <xdr:sp macro="" textlink="">
      <xdr:nvSpPr>
        <xdr:cNvPr id="628" name="【消防施設】&#10;一人当たり面積該当値テキスト"/>
        <xdr:cNvSpPr txBox="1"/>
      </xdr:nvSpPr>
      <xdr:spPr>
        <a:xfrm>
          <a:off x="22199600" y="1469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16692</xdr:rowOff>
    </xdr:from>
    <xdr:to>
      <xdr:col>112</xdr:col>
      <xdr:colOff>38100</xdr:colOff>
      <xdr:row>86</xdr:row>
      <xdr:rowOff>118292</xdr:rowOff>
    </xdr:to>
    <xdr:sp macro="" textlink="">
      <xdr:nvSpPr>
        <xdr:cNvPr id="629" name="楕円 628"/>
        <xdr:cNvSpPr/>
      </xdr:nvSpPr>
      <xdr:spPr>
        <a:xfrm>
          <a:off x="212725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66402</xdr:rowOff>
    </xdr:from>
    <xdr:to>
      <xdr:col>116</xdr:col>
      <xdr:colOff>63500</xdr:colOff>
      <xdr:row>86</xdr:row>
      <xdr:rowOff>67492</xdr:rowOff>
    </xdr:to>
    <xdr:cxnSp macro="">
      <xdr:nvCxnSpPr>
        <xdr:cNvPr id="630" name="直線コネクタ 629"/>
        <xdr:cNvCxnSpPr/>
      </xdr:nvCxnSpPr>
      <xdr:spPr>
        <a:xfrm flipV="1">
          <a:off x="21323300" y="14811102"/>
          <a:ext cx="838200" cy="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12337</xdr:rowOff>
    </xdr:from>
    <xdr:to>
      <xdr:col>107</xdr:col>
      <xdr:colOff>101600</xdr:colOff>
      <xdr:row>86</xdr:row>
      <xdr:rowOff>113937</xdr:rowOff>
    </xdr:to>
    <xdr:sp macro="" textlink="">
      <xdr:nvSpPr>
        <xdr:cNvPr id="631" name="楕円 630"/>
        <xdr:cNvSpPr/>
      </xdr:nvSpPr>
      <xdr:spPr>
        <a:xfrm>
          <a:off x="20383500" y="147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63137</xdr:rowOff>
    </xdr:from>
    <xdr:to>
      <xdr:col>111</xdr:col>
      <xdr:colOff>177800</xdr:colOff>
      <xdr:row>86</xdr:row>
      <xdr:rowOff>67492</xdr:rowOff>
    </xdr:to>
    <xdr:cxnSp macro="">
      <xdr:nvCxnSpPr>
        <xdr:cNvPr id="632" name="直線コネクタ 631"/>
        <xdr:cNvCxnSpPr/>
      </xdr:nvCxnSpPr>
      <xdr:spPr>
        <a:xfrm>
          <a:off x="20434300" y="14807837"/>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17780</xdr:rowOff>
    </xdr:from>
    <xdr:to>
      <xdr:col>102</xdr:col>
      <xdr:colOff>165100</xdr:colOff>
      <xdr:row>86</xdr:row>
      <xdr:rowOff>119380</xdr:rowOff>
    </xdr:to>
    <xdr:sp macro="" textlink="">
      <xdr:nvSpPr>
        <xdr:cNvPr id="633" name="楕円 632"/>
        <xdr:cNvSpPr/>
      </xdr:nvSpPr>
      <xdr:spPr>
        <a:xfrm>
          <a:off x="19494500" y="147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63137</xdr:rowOff>
    </xdr:from>
    <xdr:to>
      <xdr:col>107</xdr:col>
      <xdr:colOff>50800</xdr:colOff>
      <xdr:row>86</xdr:row>
      <xdr:rowOff>68580</xdr:rowOff>
    </xdr:to>
    <xdr:cxnSp macro="">
      <xdr:nvCxnSpPr>
        <xdr:cNvPr id="634" name="直線コネクタ 633"/>
        <xdr:cNvCxnSpPr/>
      </xdr:nvCxnSpPr>
      <xdr:spPr>
        <a:xfrm flipV="1">
          <a:off x="19545300" y="14807837"/>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19957</xdr:rowOff>
    </xdr:from>
    <xdr:to>
      <xdr:col>98</xdr:col>
      <xdr:colOff>38100</xdr:colOff>
      <xdr:row>86</xdr:row>
      <xdr:rowOff>121557</xdr:rowOff>
    </xdr:to>
    <xdr:sp macro="" textlink="">
      <xdr:nvSpPr>
        <xdr:cNvPr id="635" name="楕円 634"/>
        <xdr:cNvSpPr/>
      </xdr:nvSpPr>
      <xdr:spPr>
        <a:xfrm>
          <a:off x="18605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68580</xdr:rowOff>
    </xdr:from>
    <xdr:to>
      <xdr:col>102</xdr:col>
      <xdr:colOff>114300</xdr:colOff>
      <xdr:row>86</xdr:row>
      <xdr:rowOff>70757</xdr:rowOff>
    </xdr:to>
    <xdr:cxnSp macro="">
      <xdr:nvCxnSpPr>
        <xdr:cNvPr id="636" name="直線コネクタ 635"/>
        <xdr:cNvCxnSpPr/>
      </xdr:nvCxnSpPr>
      <xdr:spPr>
        <a:xfrm flipV="1">
          <a:off x="18656300" y="14813280"/>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99984</xdr:rowOff>
    </xdr:from>
    <xdr:ext cx="469744" cy="259045"/>
    <xdr:sp macro="" textlink="">
      <xdr:nvSpPr>
        <xdr:cNvPr id="637" name="n_1aveValue【消防施設】&#10;一人当たり面積"/>
        <xdr:cNvSpPr txBox="1"/>
      </xdr:nvSpPr>
      <xdr:spPr>
        <a:xfrm>
          <a:off x="21075727" y="14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108693</xdr:rowOff>
    </xdr:from>
    <xdr:ext cx="469744" cy="259045"/>
    <xdr:sp macro="" textlink="">
      <xdr:nvSpPr>
        <xdr:cNvPr id="638" name="n_2aveValue【消防施設】&#10;一人当たり面積"/>
        <xdr:cNvSpPr txBox="1"/>
      </xdr:nvSpPr>
      <xdr:spPr>
        <a:xfrm>
          <a:off x="20199427" y="1451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109782</xdr:rowOff>
    </xdr:from>
    <xdr:ext cx="469744" cy="259045"/>
    <xdr:sp macro="" textlink="">
      <xdr:nvSpPr>
        <xdr:cNvPr id="639" name="n_3aveValue【消防施設】&#10;一人当たり面積"/>
        <xdr:cNvSpPr txBox="1"/>
      </xdr:nvSpPr>
      <xdr:spPr>
        <a:xfrm>
          <a:off x="19310427" y="1451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107604</xdr:rowOff>
    </xdr:from>
    <xdr:ext cx="469744" cy="259045"/>
    <xdr:sp macro="" textlink="">
      <xdr:nvSpPr>
        <xdr:cNvPr id="640" name="n_4aveValue【消防施設】&#10;一人当たり面積"/>
        <xdr:cNvSpPr txBox="1"/>
      </xdr:nvSpPr>
      <xdr:spPr>
        <a:xfrm>
          <a:off x="18421427" y="1450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109419</xdr:rowOff>
    </xdr:from>
    <xdr:ext cx="469744" cy="259045"/>
    <xdr:sp macro="" textlink="">
      <xdr:nvSpPr>
        <xdr:cNvPr id="641" name="n_1mainValue【消防施設】&#10;一人当たり面積"/>
        <xdr:cNvSpPr txBox="1"/>
      </xdr:nvSpPr>
      <xdr:spPr>
        <a:xfrm>
          <a:off x="21075727" y="1485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105064</xdr:rowOff>
    </xdr:from>
    <xdr:ext cx="469744" cy="259045"/>
    <xdr:sp macro="" textlink="">
      <xdr:nvSpPr>
        <xdr:cNvPr id="642" name="n_2mainValue【消防施設】&#10;一人当たり面積"/>
        <xdr:cNvSpPr txBox="1"/>
      </xdr:nvSpPr>
      <xdr:spPr>
        <a:xfrm>
          <a:off x="20199427" y="148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110507</xdr:rowOff>
    </xdr:from>
    <xdr:ext cx="469744" cy="259045"/>
    <xdr:sp macro="" textlink="">
      <xdr:nvSpPr>
        <xdr:cNvPr id="643" name="n_3mainValue【消防施設】&#10;一人当たり面積"/>
        <xdr:cNvSpPr txBox="1"/>
      </xdr:nvSpPr>
      <xdr:spPr>
        <a:xfrm>
          <a:off x="1931042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112684</xdr:rowOff>
    </xdr:from>
    <xdr:ext cx="469744" cy="259045"/>
    <xdr:sp macro="" textlink="">
      <xdr:nvSpPr>
        <xdr:cNvPr id="644" name="n_4mainValue【消防施設】&#10;一人当たり面積"/>
        <xdr:cNvSpPr txBox="1"/>
      </xdr:nvSpPr>
      <xdr:spPr>
        <a:xfrm>
          <a:off x="18421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3" name="テキスト ボックス 65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4" name="直線コネクタ 65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5" name="テキスト ボックス 65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6" name="直線コネクタ 65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7" name="テキスト ボックス 65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8" name="直線コネクタ 65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9" name="テキスト ボックス 65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0" name="直線コネクタ 65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1" name="テキスト ボックス 66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2" name="直線コネクタ 66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3" name="テキスト ボックス 66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4" name="直線コネクタ 66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5" name="テキスト ボックス 66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6" name="直線コネクタ 66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7" name="テキスト ボックス 66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30480</xdr:rowOff>
    </xdr:to>
    <xdr:cxnSp macro="">
      <xdr:nvCxnSpPr>
        <xdr:cNvPr id="670" name="直線コネクタ 669"/>
        <xdr:cNvCxnSpPr/>
      </xdr:nvCxnSpPr>
      <xdr:spPr>
        <a:xfrm flipV="1">
          <a:off x="16318864" y="17090571"/>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671" name="【庁舎】&#10;有形固定資産減価償却率最小値テキスト"/>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672" name="直線コネクタ 671"/>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673"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74" name="直線コネクタ 673"/>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49547</xdr:rowOff>
    </xdr:from>
    <xdr:ext cx="405111" cy="259045"/>
    <xdr:sp macro="" textlink="">
      <xdr:nvSpPr>
        <xdr:cNvPr id="675" name="【庁舎】&#10;有形固定資産減価償却率平均値テキスト"/>
        <xdr:cNvSpPr txBox="1"/>
      </xdr:nvSpPr>
      <xdr:spPr>
        <a:xfrm>
          <a:off x="16357600" y="1788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76" name="フローチャート: 判断 675"/>
        <xdr:cNvSpPr/>
      </xdr:nvSpPr>
      <xdr:spPr>
        <a:xfrm>
          <a:off x="16268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677" name="フローチャート: 判断 676"/>
        <xdr:cNvSpPr/>
      </xdr:nvSpPr>
      <xdr:spPr>
        <a:xfrm>
          <a:off x="15430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46627</xdr:rowOff>
    </xdr:from>
    <xdr:to>
      <xdr:col>76</xdr:col>
      <xdr:colOff>165100</xdr:colOff>
      <xdr:row>104</xdr:row>
      <xdr:rowOff>148227</xdr:rowOff>
    </xdr:to>
    <xdr:sp macro="" textlink="">
      <xdr:nvSpPr>
        <xdr:cNvPr id="678" name="フローチャート: 判断 677"/>
        <xdr:cNvSpPr/>
      </xdr:nvSpPr>
      <xdr:spPr>
        <a:xfrm>
          <a:off x="14541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27032</xdr:rowOff>
    </xdr:from>
    <xdr:to>
      <xdr:col>72</xdr:col>
      <xdr:colOff>38100</xdr:colOff>
      <xdr:row>105</xdr:row>
      <xdr:rowOff>128632</xdr:rowOff>
    </xdr:to>
    <xdr:sp macro="" textlink="">
      <xdr:nvSpPr>
        <xdr:cNvPr id="679" name="フローチャート: 判断 678"/>
        <xdr:cNvSpPr/>
      </xdr:nvSpPr>
      <xdr:spPr>
        <a:xfrm>
          <a:off x="13652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680" name="フローチャート: 判断 679"/>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1" name="テキスト ボックス 68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2" name="テキスト ボックス 68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3" name="テキスト ボックス 68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4" name="テキスト ボックス 68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5" name="テキスト ボックス 68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44994</xdr:rowOff>
    </xdr:from>
    <xdr:to>
      <xdr:col>85</xdr:col>
      <xdr:colOff>177800</xdr:colOff>
      <xdr:row>103</xdr:row>
      <xdr:rowOff>146594</xdr:rowOff>
    </xdr:to>
    <xdr:sp macro="" textlink="">
      <xdr:nvSpPr>
        <xdr:cNvPr id="686" name="楕円 685"/>
        <xdr:cNvSpPr/>
      </xdr:nvSpPr>
      <xdr:spPr>
        <a:xfrm>
          <a:off x="16268700" y="1770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67871</xdr:rowOff>
    </xdr:from>
    <xdr:ext cx="405111" cy="259045"/>
    <xdr:sp macro="" textlink="">
      <xdr:nvSpPr>
        <xdr:cNvPr id="687" name="【庁舎】&#10;有形固定資産減価償却率該当値テキスト"/>
        <xdr:cNvSpPr txBox="1"/>
      </xdr:nvSpPr>
      <xdr:spPr>
        <a:xfrm>
          <a:off x="16357600" y="1755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13970</xdr:rowOff>
    </xdr:from>
    <xdr:to>
      <xdr:col>81</xdr:col>
      <xdr:colOff>101600</xdr:colOff>
      <xdr:row>103</xdr:row>
      <xdr:rowOff>115570</xdr:rowOff>
    </xdr:to>
    <xdr:sp macro="" textlink="">
      <xdr:nvSpPr>
        <xdr:cNvPr id="688" name="楕円 687"/>
        <xdr:cNvSpPr/>
      </xdr:nvSpPr>
      <xdr:spPr>
        <a:xfrm>
          <a:off x="15430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64770</xdr:rowOff>
    </xdr:from>
    <xdr:to>
      <xdr:col>85</xdr:col>
      <xdr:colOff>127000</xdr:colOff>
      <xdr:row>103</xdr:row>
      <xdr:rowOff>95794</xdr:rowOff>
    </xdr:to>
    <xdr:cxnSp macro="">
      <xdr:nvCxnSpPr>
        <xdr:cNvPr id="689" name="直線コネクタ 688"/>
        <xdr:cNvCxnSpPr/>
      </xdr:nvCxnSpPr>
      <xdr:spPr>
        <a:xfrm>
          <a:off x="15481300" y="1772412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147864</xdr:rowOff>
    </xdr:from>
    <xdr:to>
      <xdr:col>76</xdr:col>
      <xdr:colOff>165100</xdr:colOff>
      <xdr:row>103</xdr:row>
      <xdr:rowOff>78014</xdr:rowOff>
    </xdr:to>
    <xdr:sp macro="" textlink="">
      <xdr:nvSpPr>
        <xdr:cNvPr id="690" name="楕円 689"/>
        <xdr:cNvSpPr/>
      </xdr:nvSpPr>
      <xdr:spPr>
        <a:xfrm>
          <a:off x="14541500" y="1763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27214</xdr:rowOff>
    </xdr:from>
    <xdr:to>
      <xdr:col>81</xdr:col>
      <xdr:colOff>50800</xdr:colOff>
      <xdr:row>103</xdr:row>
      <xdr:rowOff>64770</xdr:rowOff>
    </xdr:to>
    <xdr:cxnSp macro="">
      <xdr:nvCxnSpPr>
        <xdr:cNvPr id="691" name="直線コネクタ 690"/>
        <xdr:cNvCxnSpPr/>
      </xdr:nvCxnSpPr>
      <xdr:spPr>
        <a:xfrm>
          <a:off x="14592300" y="1768656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107043</xdr:rowOff>
    </xdr:from>
    <xdr:to>
      <xdr:col>72</xdr:col>
      <xdr:colOff>38100</xdr:colOff>
      <xdr:row>103</xdr:row>
      <xdr:rowOff>37193</xdr:rowOff>
    </xdr:to>
    <xdr:sp macro="" textlink="">
      <xdr:nvSpPr>
        <xdr:cNvPr id="692" name="楕円 691"/>
        <xdr:cNvSpPr/>
      </xdr:nvSpPr>
      <xdr:spPr>
        <a:xfrm>
          <a:off x="13652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157843</xdr:rowOff>
    </xdr:from>
    <xdr:to>
      <xdr:col>76</xdr:col>
      <xdr:colOff>114300</xdr:colOff>
      <xdr:row>103</xdr:row>
      <xdr:rowOff>27214</xdr:rowOff>
    </xdr:to>
    <xdr:cxnSp macro="">
      <xdr:nvCxnSpPr>
        <xdr:cNvPr id="693" name="直線コネクタ 692"/>
        <xdr:cNvCxnSpPr/>
      </xdr:nvCxnSpPr>
      <xdr:spPr>
        <a:xfrm>
          <a:off x="13703300" y="1764574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67855</xdr:rowOff>
    </xdr:from>
    <xdr:to>
      <xdr:col>67</xdr:col>
      <xdr:colOff>101600</xdr:colOff>
      <xdr:row>102</xdr:row>
      <xdr:rowOff>169455</xdr:rowOff>
    </xdr:to>
    <xdr:sp macro="" textlink="">
      <xdr:nvSpPr>
        <xdr:cNvPr id="694" name="楕円 693"/>
        <xdr:cNvSpPr/>
      </xdr:nvSpPr>
      <xdr:spPr>
        <a:xfrm>
          <a:off x="12763500" y="1755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118655</xdr:rowOff>
    </xdr:from>
    <xdr:to>
      <xdr:col>71</xdr:col>
      <xdr:colOff>177800</xdr:colOff>
      <xdr:row>102</xdr:row>
      <xdr:rowOff>157843</xdr:rowOff>
    </xdr:to>
    <xdr:cxnSp macro="">
      <xdr:nvCxnSpPr>
        <xdr:cNvPr id="695" name="直線コネクタ 694"/>
        <xdr:cNvCxnSpPr/>
      </xdr:nvCxnSpPr>
      <xdr:spPr>
        <a:xfrm>
          <a:off x="12814300" y="1760655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165479</xdr:rowOff>
    </xdr:from>
    <xdr:ext cx="405111" cy="259045"/>
    <xdr:sp macro="" textlink="">
      <xdr:nvSpPr>
        <xdr:cNvPr id="696" name="n_1aveValue【庁舎】&#10;有形固定資産減価償却率"/>
        <xdr:cNvSpPr txBox="1"/>
      </xdr:nvSpPr>
      <xdr:spPr>
        <a:xfrm>
          <a:off x="152660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139354</xdr:rowOff>
    </xdr:from>
    <xdr:ext cx="405111" cy="259045"/>
    <xdr:sp macro="" textlink="">
      <xdr:nvSpPr>
        <xdr:cNvPr id="697" name="n_2aveValue【庁舎】&#10;有形固定資産減価償却率"/>
        <xdr:cNvSpPr txBox="1"/>
      </xdr:nvSpPr>
      <xdr:spPr>
        <a:xfrm>
          <a:off x="14389744" y="1797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119759</xdr:rowOff>
    </xdr:from>
    <xdr:ext cx="405111" cy="259045"/>
    <xdr:sp macro="" textlink="">
      <xdr:nvSpPr>
        <xdr:cNvPr id="698" name="n_3aveValue【庁舎】&#10;有形固定資産減価償却率"/>
        <xdr:cNvSpPr txBox="1"/>
      </xdr:nvSpPr>
      <xdr:spPr>
        <a:xfrm>
          <a:off x="135007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98533</xdr:rowOff>
    </xdr:from>
    <xdr:ext cx="405111" cy="259045"/>
    <xdr:sp macro="" textlink="">
      <xdr:nvSpPr>
        <xdr:cNvPr id="699" name="n_4aveValue【庁舎】&#10;有形固定資産減価償却率"/>
        <xdr:cNvSpPr txBox="1"/>
      </xdr:nvSpPr>
      <xdr:spPr>
        <a:xfrm>
          <a:off x="126117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132097</xdr:rowOff>
    </xdr:from>
    <xdr:ext cx="405111" cy="259045"/>
    <xdr:sp macro="" textlink="">
      <xdr:nvSpPr>
        <xdr:cNvPr id="700" name="n_1mainValue【庁舎】&#10;有形固定資産減価償却率"/>
        <xdr:cNvSpPr txBox="1"/>
      </xdr:nvSpPr>
      <xdr:spPr>
        <a:xfrm>
          <a:off x="15266044"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94541</xdr:rowOff>
    </xdr:from>
    <xdr:ext cx="405111" cy="259045"/>
    <xdr:sp macro="" textlink="">
      <xdr:nvSpPr>
        <xdr:cNvPr id="701" name="n_2mainValue【庁舎】&#10;有形固定資産減価償却率"/>
        <xdr:cNvSpPr txBox="1"/>
      </xdr:nvSpPr>
      <xdr:spPr>
        <a:xfrm>
          <a:off x="14389744" y="1741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53720</xdr:rowOff>
    </xdr:from>
    <xdr:ext cx="405111" cy="259045"/>
    <xdr:sp macro="" textlink="">
      <xdr:nvSpPr>
        <xdr:cNvPr id="702" name="n_3mainValue【庁舎】&#10;有形固定資産減価償却率"/>
        <xdr:cNvSpPr txBox="1"/>
      </xdr:nvSpPr>
      <xdr:spPr>
        <a:xfrm>
          <a:off x="13500744" y="1737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14532</xdr:rowOff>
    </xdr:from>
    <xdr:ext cx="405111" cy="259045"/>
    <xdr:sp macro="" textlink="">
      <xdr:nvSpPr>
        <xdr:cNvPr id="703" name="n_4mainValue【庁舎】&#10;有形固定資産減価償却率"/>
        <xdr:cNvSpPr txBox="1"/>
      </xdr:nvSpPr>
      <xdr:spPr>
        <a:xfrm>
          <a:off x="12611744" y="1733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4" name="直線コネクタ 71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5" name="テキスト ボックス 71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6" name="直線コネクタ 71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7" name="テキスト ボックス 71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8" name="直線コネクタ 71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9" name="テキスト ボックス 71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0" name="直線コネクタ 71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1" name="テキスト ボックス 72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2" name="直線コネクタ 72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3" name="テキスト ボックス 72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4" name="直線コネクタ 72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5" name="テキスト ボックス 72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13336</xdr:rowOff>
    </xdr:from>
    <xdr:to>
      <xdr:col>116</xdr:col>
      <xdr:colOff>62864</xdr:colOff>
      <xdr:row>108</xdr:row>
      <xdr:rowOff>106680</xdr:rowOff>
    </xdr:to>
    <xdr:cxnSp macro="">
      <xdr:nvCxnSpPr>
        <xdr:cNvPr id="727" name="直線コネクタ 726"/>
        <xdr:cNvCxnSpPr/>
      </xdr:nvCxnSpPr>
      <xdr:spPr>
        <a:xfrm flipV="1">
          <a:off x="22160864" y="17329786"/>
          <a:ext cx="0" cy="1293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728" name="【庁舎】&#10;一人当たり面積最小値テキスト"/>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729" name="直線コネクタ 728"/>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131463</xdr:rowOff>
    </xdr:from>
    <xdr:ext cx="469744" cy="259045"/>
    <xdr:sp macro="" textlink="">
      <xdr:nvSpPr>
        <xdr:cNvPr id="730" name="【庁舎】&#10;一人当たり面積最大値テキスト"/>
        <xdr:cNvSpPr txBox="1"/>
      </xdr:nvSpPr>
      <xdr:spPr>
        <a:xfrm>
          <a:off x="22199600" y="1710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13336</xdr:rowOff>
    </xdr:from>
    <xdr:to>
      <xdr:col>116</xdr:col>
      <xdr:colOff>152400</xdr:colOff>
      <xdr:row>101</xdr:row>
      <xdr:rowOff>13336</xdr:rowOff>
    </xdr:to>
    <xdr:cxnSp macro="">
      <xdr:nvCxnSpPr>
        <xdr:cNvPr id="731" name="直線コネクタ 730"/>
        <xdr:cNvCxnSpPr/>
      </xdr:nvCxnSpPr>
      <xdr:spPr>
        <a:xfrm>
          <a:off x="22072600" y="1732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59707</xdr:rowOff>
    </xdr:from>
    <xdr:ext cx="469744" cy="259045"/>
    <xdr:sp macro="" textlink="">
      <xdr:nvSpPr>
        <xdr:cNvPr id="732" name="【庁舎】&#10;一人当たり面積平均値テキスト"/>
        <xdr:cNvSpPr txBox="1"/>
      </xdr:nvSpPr>
      <xdr:spPr>
        <a:xfrm>
          <a:off x="22199600" y="1789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36830</xdr:rowOff>
    </xdr:from>
    <xdr:to>
      <xdr:col>116</xdr:col>
      <xdr:colOff>114300</xdr:colOff>
      <xdr:row>105</xdr:row>
      <xdr:rowOff>138430</xdr:rowOff>
    </xdr:to>
    <xdr:sp macro="" textlink="">
      <xdr:nvSpPr>
        <xdr:cNvPr id="733" name="フローチャート: 判断 732"/>
        <xdr:cNvSpPr/>
      </xdr:nvSpPr>
      <xdr:spPr>
        <a:xfrm>
          <a:off x="22110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44450</xdr:rowOff>
    </xdr:from>
    <xdr:to>
      <xdr:col>112</xdr:col>
      <xdr:colOff>38100</xdr:colOff>
      <xdr:row>105</xdr:row>
      <xdr:rowOff>146050</xdr:rowOff>
    </xdr:to>
    <xdr:sp macro="" textlink="">
      <xdr:nvSpPr>
        <xdr:cNvPr id="734" name="フローチャート: 判断 733"/>
        <xdr:cNvSpPr/>
      </xdr:nvSpPr>
      <xdr:spPr>
        <a:xfrm>
          <a:off x="21272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109220</xdr:rowOff>
    </xdr:from>
    <xdr:to>
      <xdr:col>107</xdr:col>
      <xdr:colOff>101600</xdr:colOff>
      <xdr:row>106</xdr:row>
      <xdr:rowOff>39370</xdr:rowOff>
    </xdr:to>
    <xdr:sp macro="" textlink="">
      <xdr:nvSpPr>
        <xdr:cNvPr id="735" name="フローチャート: 判断 734"/>
        <xdr:cNvSpPr/>
      </xdr:nvSpPr>
      <xdr:spPr>
        <a:xfrm>
          <a:off x="20383500" y="1811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145414</xdr:rowOff>
    </xdr:from>
    <xdr:to>
      <xdr:col>102</xdr:col>
      <xdr:colOff>165100</xdr:colOff>
      <xdr:row>106</xdr:row>
      <xdr:rowOff>75564</xdr:rowOff>
    </xdr:to>
    <xdr:sp macro="" textlink="">
      <xdr:nvSpPr>
        <xdr:cNvPr id="736" name="フローチャート: 判断 735"/>
        <xdr:cNvSpPr/>
      </xdr:nvSpPr>
      <xdr:spPr>
        <a:xfrm>
          <a:off x="19494500" y="1814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151130</xdr:rowOff>
    </xdr:from>
    <xdr:to>
      <xdr:col>98</xdr:col>
      <xdr:colOff>38100</xdr:colOff>
      <xdr:row>106</xdr:row>
      <xdr:rowOff>81280</xdr:rowOff>
    </xdr:to>
    <xdr:sp macro="" textlink="">
      <xdr:nvSpPr>
        <xdr:cNvPr id="737" name="フローチャート: 判断 736"/>
        <xdr:cNvSpPr/>
      </xdr:nvSpPr>
      <xdr:spPr>
        <a:xfrm>
          <a:off x="18605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8" name="テキスト ボックス 73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9" name="テキスト ボックス 73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0" name="テキスト ボックス 73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1" name="テキスト ボックス 74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2" name="テキスト ボックス 74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95886</xdr:rowOff>
    </xdr:from>
    <xdr:to>
      <xdr:col>116</xdr:col>
      <xdr:colOff>114300</xdr:colOff>
      <xdr:row>107</xdr:row>
      <xdr:rowOff>26036</xdr:rowOff>
    </xdr:to>
    <xdr:sp macro="" textlink="">
      <xdr:nvSpPr>
        <xdr:cNvPr id="743" name="楕円 742"/>
        <xdr:cNvSpPr/>
      </xdr:nvSpPr>
      <xdr:spPr>
        <a:xfrm>
          <a:off x="22110700" y="1826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74313</xdr:rowOff>
    </xdr:from>
    <xdr:ext cx="469744" cy="259045"/>
    <xdr:sp macro="" textlink="">
      <xdr:nvSpPr>
        <xdr:cNvPr id="744" name="【庁舎】&#10;一人当たり面積該当値テキスト"/>
        <xdr:cNvSpPr txBox="1"/>
      </xdr:nvSpPr>
      <xdr:spPr>
        <a:xfrm>
          <a:off x="22199600" y="1824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101600</xdr:rowOff>
    </xdr:from>
    <xdr:to>
      <xdr:col>112</xdr:col>
      <xdr:colOff>38100</xdr:colOff>
      <xdr:row>107</xdr:row>
      <xdr:rowOff>31750</xdr:rowOff>
    </xdr:to>
    <xdr:sp macro="" textlink="">
      <xdr:nvSpPr>
        <xdr:cNvPr id="745" name="楕円 744"/>
        <xdr:cNvSpPr/>
      </xdr:nvSpPr>
      <xdr:spPr>
        <a:xfrm>
          <a:off x="21272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146686</xdr:rowOff>
    </xdr:from>
    <xdr:to>
      <xdr:col>116</xdr:col>
      <xdr:colOff>63500</xdr:colOff>
      <xdr:row>106</xdr:row>
      <xdr:rowOff>152400</xdr:rowOff>
    </xdr:to>
    <xdr:cxnSp macro="">
      <xdr:nvCxnSpPr>
        <xdr:cNvPr id="746" name="直線コネクタ 745"/>
        <xdr:cNvCxnSpPr/>
      </xdr:nvCxnSpPr>
      <xdr:spPr>
        <a:xfrm flipV="1">
          <a:off x="21323300" y="18320386"/>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109220</xdr:rowOff>
    </xdr:from>
    <xdr:to>
      <xdr:col>107</xdr:col>
      <xdr:colOff>101600</xdr:colOff>
      <xdr:row>107</xdr:row>
      <xdr:rowOff>39370</xdr:rowOff>
    </xdr:to>
    <xdr:sp macro="" textlink="">
      <xdr:nvSpPr>
        <xdr:cNvPr id="747" name="楕円 746"/>
        <xdr:cNvSpPr/>
      </xdr:nvSpPr>
      <xdr:spPr>
        <a:xfrm>
          <a:off x="20383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152400</xdr:rowOff>
    </xdr:from>
    <xdr:to>
      <xdr:col>111</xdr:col>
      <xdr:colOff>177800</xdr:colOff>
      <xdr:row>106</xdr:row>
      <xdr:rowOff>160020</xdr:rowOff>
    </xdr:to>
    <xdr:cxnSp macro="">
      <xdr:nvCxnSpPr>
        <xdr:cNvPr id="748" name="直線コネクタ 747"/>
        <xdr:cNvCxnSpPr/>
      </xdr:nvCxnSpPr>
      <xdr:spPr>
        <a:xfrm flipV="1">
          <a:off x="20434300" y="18326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113030</xdr:rowOff>
    </xdr:from>
    <xdr:to>
      <xdr:col>102</xdr:col>
      <xdr:colOff>165100</xdr:colOff>
      <xdr:row>107</xdr:row>
      <xdr:rowOff>43180</xdr:rowOff>
    </xdr:to>
    <xdr:sp macro="" textlink="">
      <xdr:nvSpPr>
        <xdr:cNvPr id="749" name="楕円 748"/>
        <xdr:cNvSpPr/>
      </xdr:nvSpPr>
      <xdr:spPr>
        <a:xfrm>
          <a:off x="19494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160020</xdr:rowOff>
    </xdr:from>
    <xdr:to>
      <xdr:col>107</xdr:col>
      <xdr:colOff>50800</xdr:colOff>
      <xdr:row>106</xdr:row>
      <xdr:rowOff>163830</xdr:rowOff>
    </xdr:to>
    <xdr:cxnSp macro="">
      <xdr:nvCxnSpPr>
        <xdr:cNvPr id="750" name="直線コネクタ 749"/>
        <xdr:cNvCxnSpPr/>
      </xdr:nvCxnSpPr>
      <xdr:spPr>
        <a:xfrm flipV="1">
          <a:off x="19545300" y="183337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118745</xdr:rowOff>
    </xdr:from>
    <xdr:to>
      <xdr:col>98</xdr:col>
      <xdr:colOff>38100</xdr:colOff>
      <xdr:row>107</xdr:row>
      <xdr:rowOff>48895</xdr:rowOff>
    </xdr:to>
    <xdr:sp macro="" textlink="">
      <xdr:nvSpPr>
        <xdr:cNvPr id="751" name="楕円 750"/>
        <xdr:cNvSpPr/>
      </xdr:nvSpPr>
      <xdr:spPr>
        <a:xfrm>
          <a:off x="18605500" y="1829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163830</xdr:rowOff>
    </xdr:from>
    <xdr:to>
      <xdr:col>102</xdr:col>
      <xdr:colOff>114300</xdr:colOff>
      <xdr:row>106</xdr:row>
      <xdr:rowOff>169545</xdr:rowOff>
    </xdr:to>
    <xdr:cxnSp macro="">
      <xdr:nvCxnSpPr>
        <xdr:cNvPr id="752" name="直線コネクタ 751"/>
        <xdr:cNvCxnSpPr/>
      </xdr:nvCxnSpPr>
      <xdr:spPr>
        <a:xfrm flipV="1">
          <a:off x="18656300" y="183375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162577</xdr:rowOff>
    </xdr:from>
    <xdr:ext cx="469744" cy="259045"/>
    <xdr:sp macro="" textlink="">
      <xdr:nvSpPr>
        <xdr:cNvPr id="753" name="n_1aveValue【庁舎】&#10;一人当たり面積"/>
        <xdr:cNvSpPr txBox="1"/>
      </xdr:nvSpPr>
      <xdr:spPr>
        <a:xfrm>
          <a:off x="210757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55897</xdr:rowOff>
    </xdr:from>
    <xdr:ext cx="469744" cy="259045"/>
    <xdr:sp macro="" textlink="">
      <xdr:nvSpPr>
        <xdr:cNvPr id="754" name="n_2aveValue【庁舎】&#10;一人当たり面積"/>
        <xdr:cNvSpPr txBox="1"/>
      </xdr:nvSpPr>
      <xdr:spPr>
        <a:xfrm>
          <a:off x="20199427" y="178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92091</xdr:rowOff>
    </xdr:from>
    <xdr:ext cx="469744" cy="259045"/>
    <xdr:sp macro="" textlink="">
      <xdr:nvSpPr>
        <xdr:cNvPr id="755" name="n_3aveValue【庁舎】&#10;一人当たり面積"/>
        <xdr:cNvSpPr txBox="1"/>
      </xdr:nvSpPr>
      <xdr:spPr>
        <a:xfrm>
          <a:off x="19310427" y="1792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97807</xdr:rowOff>
    </xdr:from>
    <xdr:ext cx="469744" cy="259045"/>
    <xdr:sp macro="" textlink="">
      <xdr:nvSpPr>
        <xdr:cNvPr id="756" name="n_4aveValue【庁舎】&#10;一人当たり面積"/>
        <xdr:cNvSpPr txBox="1"/>
      </xdr:nvSpPr>
      <xdr:spPr>
        <a:xfrm>
          <a:off x="184214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22877</xdr:rowOff>
    </xdr:from>
    <xdr:ext cx="469744" cy="259045"/>
    <xdr:sp macro="" textlink="">
      <xdr:nvSpPr>
        <xdr:cNvPr id="757" name="n_1mainValue【庁舎】&#10;一人当たり面積"/>
        <xdr:cNvSpPr txBox="1"/>
      </xdr:nvSpPr>
      <xdr:spPr>
        <a:xfrm>
          <a:off x="210757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30497</xdr:rowOff>
    </xdr:from>
    <xdr:ext cx="469744" cy="259045"/>
    <xdr:sp macro="" textlink="">
      <xdr:nvSpPr>
        <xdr:cNvPr id="758" name="n_2mainValue【庁舎】&#10;一人当たり面積"/>
        <xdr:cNvSpPr txBox="1"/>
      </xdr:nvSpPr>
      <xdr:spPr>
        <a:xfrm>
          <a:off x="20199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34307</xdr:rowOff>
    </xdr:from>
    <xdr:ext cx="469744" cy="259045"/>
    <xdr:sp macro="" textlink="">
      <xdr:nvSpPr>
        <xdr:cNvPr id="759" name="n_3mainValue【庁舎】&#10;一人当たり面積"/>
        <xdr:cNvSpPr txBox="1"/>
      </xdr:nvSpPr>
      <xdr:spPr>
        <a:xfrm>
          <a:off x="19310427"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40022</xdr:rowOff>
    </xdr:from>
    <xdr:ext cx="469744" cy="259045"/>
    <xdr:sp macro="" textlink="">
      <xdr:nvSpPr>
        <xdr:cNvPr id="760" name="n_4mainValue【庁舎】&#10;一人当たり面積"/>
        <xdr:cNvSpPr txBox="1"/>
      </xdr:nvSpPr>
      <xdr:spPr>
        <a:xfrm>
          <a:off x="18421427" y="1838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・類似団体と比較して、特に有形固定資産減価償却率</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高くなっている施設は、図書館と福祉施設であり、特に低くなっているのは、一般廃棄物処理施設と庁舎である。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一般廃棄物処理施設は仙南地域広域行政事務組合で適切に管理されている。庁舎は平成１８年度に耐震補強を完了しており、日々の修繕を適切に行っている。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老朽化が進む図書館と福祉施設は、個別施設計画に基づいて維持管理を適切に行っていく。</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xdr:cNvSpPr txBox="1"/>
      </xdr:nvSpPr>
      <xdr:spPr>
        <a:xfrm>
          <a:off x="772085" y="4446494"/>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0.49</a:t>
          </a:r>
          <a:r>
            <a:rPr kumimoji="1" lang="ja-JP" altLang="en-US" sz="1300">
              <a:latin typeface="ＭＳ Ｐゴシック" panose="020B0600070205080204" pitchFamily="50" charset="-128"/>
              <a:ea typeface="ＭＳ Ｐゴシック" panose="020B0600070205080204" pitchFamily="50" charset="-128"/>
            </a:rPr>
            <a:t>となった。これは、新型コロナウイルス感染症の影響により、市税等の収入が低く見込まれたことが影響している。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ここ数年は類似団体の数値も大きく変動しておらず、本市の数値も</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程度で推移している。今後は、歳入の増加に向けて、収納率の向上や、新たな企業誘致の積極的推進を図り、自主財源の増加を図る。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84667</xdr:rowOff>
    </xdr:to>
    <xdr:cxnSp macro="">
      <xdr:nvCxnSpPr>
        <xdr:cNvPr id="64" name="直線コネクタ 63"/>
        <xdr:cNvCxnSpPr/>
      </xdr:nvCxnSpPr>
      <xdr:spPr>
        <a:xfrm flipV="1">
          <a:off x="4953000" y="614045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42</xdr:row>
      <xdr:rowOff>5292</xdr:rowOff>
    </xdr:to>
    <xdr:cxnSp macro="">
      <xdr:nvCxnSpPr>
        <xdr:cNvPr id="69" name="直線コネクタ 68"/>
        <xdr:cNvCxnSpPr/>
      </xdr:nvCxnSpPr>
      <xdr:spPr>
        <a:xfrm>
          <a:off x="4114800" y="71860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1710</xdr:rowOff>
    </xdr:from>
    <xdr:ext cx="762000" cy="259045"/>
    <xdr:sp macro="" textlink="">
      <xdr:nvSpPr>
        <xdr:cNvPr id="70" name="財政力平均値テキスト"/>
        <xdr:cNvSpPr txBox="1"/>
      </xdr:nvSpPr>
      <xdr:spPr>
        <a:xfrm>
          <a:off x="5041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71" name="フローチャート: 判断 70"/>
        <xdr:cNvSpPr/>
      </xdr:nvSpPr>
      <xdr:spPr>
        <a:xfrm>
          <a:off x="4902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41</xdr:row>
      <xdr:rowOff>156633</xdr:rowOff>
    </xdr:to>
    <xdr:cxnSp macro="">
      <xdr:nvCxnSpPr>
        <xdr:cNvPr id="72" name="直線コネクタ 71"/>
        <xdr:cNvCxnSpPr/>
      </xdr:nvCxnSpPr>
      <xdr:spPr>
        <a:xfrm>
          <a:off x="3225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42</xdr:row>
      <xdr:rowOff>5292</xdr:rowOff>
    </xdr:to>
    <xdr:cxnSp macro="">
      <xdr:nvCxnSpPr>
        <xdr:cNvPr id="75" name="直線コネクタ 74"/>
        <xdr:cNvCxnSpPr/>
      </xdr:nvCxnSpPr>
      <xdr:spPr>
        <a:xfrm flipV="1">
          <a:off x="2336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5292</xdr:rowOff>
    </xdr:from>
    <xdr:to>
      <xdr:col>11</xdr:col>
      <xdr:colOff>31750</xdr:colOff>
      <xdr:row>42</xdr:row>
      <xdr:rowOff>25400</xdr:rowOff>
    </xdr:to>
    <xdr:cxnSp macro="">
      <xdr:nvCxnSpPr>
        <xdr:cNvPr id="78" name="直線コネクタ 77"/>
        <xdr:cNvCxnSpPr/>
      </xdr:nvCxnSpPr>
      <xdr:spPr>
        <a:xfrm flipV="1">
          <a:off x="1447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80" name="テキスト ボックス 79"/>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82" name="テキスト ボックス 81"/>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105833</xdr:rowOff>
    </xdr:from>
    <xdr:to>
      <xdr:col>19</xdr:col>
      <xdr:colOff>184150</xdr:colOff>
      <xdr:row>42</xdr:row>
      <xdr:rowOff>35983</xdr:rowOff>
    </xdr:to>
    <xdr:sp macro="" textlink="">
      <xdr:nvSpPr>
        <xdr:cNvPr id="90" name="楕円 89"/>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91" name="テキスト ボックス 90"/>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2" name="楕円 91"/>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93" name="テキスト ボックス 92"/>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125942</xdr:rowOff>
    </xdr:from>
    <xdr:to>
      <xdr:col>11</xdr:col>
      <xdr:colOff>82550</xdr:colOff>
      <xdr:row>42</xdr:row>
      <xdr:rowOff>56092</xdr:rowOff>
    </xdr:to>
    <xdr:sp macro="" textlink="">
      <xdr:nvSpPr>
        <xdr:cNvPr id="94" name="楕円 93"/>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40869</xdr:rowOff>
    </xdr:from>
    <xdr:ext cx="762000" cy="259045"/>
    <xdr:sp macro="" textlink="">
      <xdr:nvSpPr>
        <xdr:cNvPr id="95" name="テキスト ボックス 94"/>
        <xdr:cNvSpPr txBox="1"/>
      </xdr:nvSpPr>
      <xdr:spPr>
        <a:xfrm>
          <a:off x="1955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7" name="テキスト ボックス 96"/>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％となっていたが、令和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新型コロナウイルス感染症対策として臨時財政対策債や普通交付税が大幅に増加したため、比率が大きく減少した。そのため、一時的な減少であり、次年度以降は、以前の水準に戻ることが想定さ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第六次総合計画では、経常収支比率の令和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年度中間目標値を</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％、最終目標値を</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％としている。この目標に向けて、経常経費の抑制・削減はもとより、歳入の増加に向けて、収納率の向上や、新たな企業誘致の積極的推進を図り、自主財源の増加を図る。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124460</xdr:rowOff>
    </xdr:from>
    <xdr:to>
      <xdr:col>23</xdr:col>
      <xdr:colOff>133350</xdr:colOff>
      <xdr:row>67</xdr:row>
      <xdr:rowOff>104140</xdr:rowOff>
    </xdr:to>
    <xdr:cxnSp macro="">
      <xdr:nvCxnSpPr>
        <xdr:cNvPr id="127" name="直線コネクタ 126"/>
        <xdr:cNvCxnSpPr/>
      </xdr:nvCxnSpPr>
      <xdr:spPr>
        <a:xfrm flipV="1">
          <a:off x="4953000" y="1024001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39387</xdr:rowOff>
    </xdr:from>
    <xdr:ext cx="762000" cy="259045"/>
    <xdr:sp macro="" textlink="">
      <xdr:nvSpPr>
        <xdr:cNvPr id="130" name="財政構造の弾力性最大値テキスト"/>
        <xdr:cNvSpPr txBox="1"/>
      </xdr:nvSpPr>
      <xdr:spPr>
        <a:xfrm>
          <a:off x="5041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124460</xdr:rowOff>
    </xdr:from>
    <xdr:to>
      <xdr:col>24</xdr:col>
      <xdr:colOff>12700</xdr:colOff>
      <xdr:row>59</xdr:row>
      <xdr:rowOff>124460</xdr:rowOff>
    </xdr:to>
    <xdr:cxnSp macro="">
      <xdr:nvCxnSpPr>
        <xdr:cNvPr id="131" name="直線コネクタ 130"/>
        <xdr:cNvCxnSpPr/>
      </xdr:nvCxnSpPr>
      <xdr:spPr>
        <a:xfrm>
          <a:off x="4864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66</xdr:row>
      <xdr:rowOff>18204</xdr:rowOff>
    </xdr:to>
    <xdr:cxnSp macro="">
      <xdr:nvCxnSpPr>
        <xdr:cNvPr id="132" name="直線コネクタ 131"/>
        <xdr:cNvCxnSpPr/>
      </xdr:nvCxnSpPr>
      <xdr:spPr>
        <a:xfrm flipV="1">
          <a:off x="4114800" y="10778913"/>
          <a:ext cx="838200" cy="5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75794</xdr:rowOff>
    </xdr:from>
    <xdr:ext cx="762000" cy="259045"/>
    <xdr:sp macro="" textlink="">
      <xdr:nvSpPr>
        <xdr:cNvPr id="133" name="財政構造の弾力性平均値テキスト"/>
        <xdr:cNvSpPr txBox="1"/>
      </xdr:nvSpPr>
      <xdr:spPr>
        <a:xfrm>
          <a:off x="5041900" y="1087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165523</xdr:rowOff>
    </xdr:from>
    <xdr:to>
      <xdr:col>19</xdr:col>
      <xdr:colOff>133350</xdr:colOff>
      <xdr:row>66</xdr:row>
      <xdr:rowOff>18204</xdr:rowOff>
    </xdr:to>
    <xdr:cxnSp macro="">
      <xdr:nvCxnSpPr>
        <xdr:cNvPr id="135" name="直線コネクタ 134"/>
        <xdr:cNvCxnSpPr/>
      </xdr:nvCxnSpPr>
      <xdr:spPr>
        <a:xfrm>
          <a:off x="3225800" y="1130977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106680</xdr:rowOff>
    </xdr:from>
    <xdr:to>
      <xdr:col>19</xdr:col>
      <xdr:colOff>184150</xdr:colOff>
      <xdr:row>66</xdr:row>
      <xdr:rowOff>36830</xdr:rowOff>
    </xdr:to>
    <xdr:sp macro="" textlink="">
      <xdr:nvSpPr>
        <xdr:cNvPr id="136" name="フローチャート: 判断 135"/>
        <xdr:cNvSpPr/>
      </xdr:nvSpPr>
      <xdr:spPr>
        <a:xfrm>
          <a:off x="4064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47007</xdr:rowOff>
    </xdr:from>
    <xdr:ext cx="736600" cy="259045"/>
    <xdr:sp macro="" textlink="">
      <xdr:nvSpPr>
        <xdr:cNvPr id="137" name="テキスト ボックス 136"/>
        <xdr:cNvSpPr txBox="1"/>
      </xdr:nvSpPr>
      <xdr:spPr>
        <a:xfrm>
          <a:off x="3733800" y="11019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165523</xdr:rowOff>
    </xdr:from>
    <xdr:to>
      <xdr:col>15</xdr:col>
      <xdr:colOff>82550</xdr:colOff>
      <xdr:row>66</xdr:row>
      <xdr:rowOff>82550</xdr:rowOff>
    </xdr:to>
    <xdr:cxnSp macro="">
      <xdr:nvCxnSpPr>
        <xdr:cNvPr id="138" name="直線コネクタ 137"/>
        <xdr:cNvCxnSpPr/>
      </xdr:nvCxnSpPr>
      <xdr:spPr>
        <a:xfrm flipV="1">
          <a:off x="2336800" y="1130977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66</xdr:row>
      <xdr:rowOff>23706</xdr:rowOff>
    </xdr:from>
    <xdr:to>
      <xdr:col>15</xdr:col>
      <xdr:colOff>133350</xdr:colOff>
      <xdr:row>66</xdr:row>
      <xdr:rowOff>125306</xdr:rowOff>
    </xdr:to>
    <xdr:sp macro="" textlink="">
      <xdr:nvSpPr>
        <xdr:cNvPr id="139" name="フローチャート: 判断 138"/>
        <xdr:cNvSpPr/>
      </xdr:nvSpPr>
      <xdr:spPr>
        <a:xfrm>
          <a:off x="3175000" y="113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110083</xdr:rowOff>
    </xdr:from>
    <xdr:ext cx="762000" cy="259045"/>
    <xdr:sp macro="" textlink="">
      <xdr:nvSpPr>
        <xdr:cNvPr id="140" name="テキスト ボックス 139"/>
        <xdr:cNvSpPr txBox="1"/>
      </xdr:nvSpPr>
      <xdr:spPr>
        <a:xfrm>
          <a:off x="2844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82550</xdr:rowOff>
    </xdr:from>
    <xdr:to>
      <xdr:col>11</xdr:col>
      <xdr:colOff>31750</xdr:colOff>
      <xdr:row>67</xdr:row>
      <xdr:rowOff>128270</xdr:rowOff>
    </xdr:to>
    <xdr:cxnSp macro="">
      <xdr:nvCxnSpPr>
        <xdr:cNvPr id="141" name="直線コネクタ 140"/>
        <xdr:cNvCxnSpPr/>
      </xdr:nvCxnSpPr>
      <xdr:spPr>
        <a:xfrm flipV="1">
          <a:off x="1447800" y="1139825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138854</xdr:rowOff>
    </xdr:from>
    <xdr:to>
      <xdr:col>11</xdr:col>
      <xdr:colOff>82550</xdr:colOff>
      <xdr:row>66</xdr:row>
      <xdr:rowOff>69004</xdr:rowOff>
    </xdr:to>
    <xdr:sp macro="" textlink="">
      <xdr:nvSpPr>
        <xdr:cNvPr id="142" name="フローチャート: 判断 141"/>
        <xdr:cNvSpPr/>
      </xdr:nvSpPr>
      <xdr:spPr>
        <a:xfrm>
          <a:off x="2286000" y="1128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79181</xdr:rowOff>
    </xdr:from>
    <xdr:ext cx="762000" cy="259045"/>
    <xdr:sp macro="" textlink="">
      <xdr:nvSpPr>
        <xdr:cNvPr id="143" name="テキスト ボックス 142"/>
        <xdr:cNvSpPr txBox="1"/>
      </xdr:nvSpPr>
      <xdr:spPr>
        <a:xfrm>
          <a:off x="1955800" y="1105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146896</xdr:rowOff>
    </xdr:from>
    <xdr:to>
      <xdr:col>7</xdr:col>
      <xdr:colOff>31750</xdr:colOff>
      <xdr:row>66</xdr:row>
      <xdr:rowOff>77046</xdr:rowOff>
    </xdr:to>
    <xdr:sp macro="" textlink="">
      <xdr:nvSpPr>
        <xdr:cNvPr id="144" name="フローチャート: 判断 143"/>
        <xdr:cNvSpPr/>
      </xdr:nvSpPr>
      <xdr:spPr>
        <a:xfrm>
          <a:off x="1397000" y="11291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87223</xdr:rowOff>
    </xdr:from>
    <xdr:ext cx="762000" cy="259045"/>
    <xdr:sp macro="" textlink="">
      <xdr:nvSpPr>
        <xdr:cNvPr id="145" name="テキスト ボックス 144"/>
        <xdr:cNvSpPr txBox="1"/>
      </xdr:nvSpPr>
      <xdr:spPr>
        <a:xfrm>
          <a:off x="1066800" y="11060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1" name="楕円 150"/>
        <xdr:cNvSpPr/>
      </xdr:nvSpPr>
      <xdr:spPr>
        <a:xfrm>
          <a:off x="49022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114740</xdr:rowOff>
    </xdr:from>
    <xdr:ext cx="762000" cy="259045"/>
    <xdr:sp macro="" textlink="">
      <xdr:nvSpPr>
        <xdr:cNvPr id="152" name="財政構造の弾力性該当値テキスト"/>
        <xdr:cNvSpPr txBox="1"/>
      </xdr:nvSpPr>
      <xdr:spPr>
        <a:xfrm>
          <a:off x="50419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138854</xdr:rowOff>
    </xdr:from>
    <xdr:to>
      <xdr:col>19</xdr:col>
      <xdr:colOff>184150</xdr:colOff>
      <xdr:row>66</xdr:row>
      <xdr:rowOff>69004</xdr:rowOff>
    </xdr:to>
    <xdr:sp macro="" textlink="">
      <xdr:nvSpPr>
        <xdr:cNvPr id="153" name="楕円 152"/>
        <xdr:cNvSpPr/>
      </xdr:nvSpPr>
      <xdr:spPr>
        <a:xfrm>
          <a:off x="4064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53781</xdr:rowOff>
    </xdr:from>
    <xdr:ext cx="736600" cy="259045"/>
    <xdr:sp macro="" textlink="">
      <xdr:nvSpPr>
        <xdr:cNvPr id="154" name="テキスト ボックス 153"/>
        <xdr:cNvSpPr txBox="1"/>
      </xdr:nvSpPr>
      <xdr:spPr>
        <a:xfrm>
          <a:off x="3733800" y="1136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114723</xdr:rowOff>
    </xdr:from>
    <xdr:to>
      <xdr:col>15</xdr:col>
      <xdr:colOff>133350</xdr:colOff>
      <xdr:row>66</xdr:row>
      <xdr:rowOff>44873</xdr:rowOff>
    </xdr:to>
    <xdr:sp macro="" textlink="">
      <xdr:nvSpPr>
        <xdr:cNvPr id="155" name="楕円 154"/>
        <xdr:cNvSpPr/>
      </xdr:nvSpPr>
      <xdr:spPr>
        <a:xfrm>
          <a:off x="3175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55050</xdr:rowOff>
    </xdr:from>
    <xdr:ext cx="762000" cy="259045"/>
    <xdr:sp macro="" textlink="">
      <xdr:nvSpPr>
        <xdr:cNvPr id="156" name="テキスト ボックス 155"/>
        <xdr:cNvSpPr txBox="1"/>
      </xdr:nvSpPr>
      <xdr:spPr>
        <a:xfrm>
          <a:off x="2844800" y="1102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31750</xdr:rowOff>
    </xdr:from>
    <xdr:to>
      <xdr:col>11</xdr:col>
      <xdr:colOff>82550</xdr:colOff>
      <xdr:row>66</xdr:row>
      <xdr:rowOff>133350</xdr:rowOff>
    </xdr:to>
    <xdr:sp macro="" textlink="">
      <xdr:nvSpPr>
        <xdr:cNvPr id="157" name="楕円 156"/>
        <xdr:cNvSpPr/>
      </xdr:nvSpPr>
      <xdr:spPr>
        <a:xfrm>
          <a:off x="22860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118127</xdr:rowOff>
    </xdr:from>
    <xdr:ext cx="762000" cy="259045"/>
    <xdr:sp macro="" textlink="">
      <xdr:nvSpPr>
        <xdr:cNvPr id="158" name="テキスト ボックス 157"/>
        <xdr:cNvSpPr txBox="1"/>
      </xdr:nvSpPr>
      <xdr:spPr>
        <a:xfrm>
          <a:off x="1955800" y="1143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77470</xdr:rowOff>
    </xdr:from>
    <xdr:to>
      <xdr:col>7</xdr:col>
      <xdr:colOff>31750</xdr:colOff>
      <xdr:row>68</xdr:row>
      <xdr:rowOff>7620</xdr:rowOff>
    </xdr:to>
    <xdr:sp macro="" textlink="">
      <xdr:nvSpPr>
        <xdr:cNvPr id="159" name="楕円 158"/>
        <xdr:cNvSpPr/>
      </xdr:nvSpPr>
      <xdr:spPr>
        <a:xfrm>
          <a:off x="1397000" y="1156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163847</xdr:rowOff>
    </xdr:from>
    <xdr:ext cx="762000" cy="259045"/>
    <xdr:sp macro="" textlink="">
      <xdr:nvSpPr>
        <xdr:cNvPr id="160" name="テキスト ボックス 159"/>
        <xdr:cNvSpPr txBox="1"/>
      </xdr:nvSpPr>
      <xdr:spPr>
        <a:xfrm>
          <a:off x="1066800" y="1165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[179,179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令和元年度から増加しているが、この要因は、ふるさと納税推進事業に係る物件費が伸びていることが主な要因である。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自主財源の確保を目的として、第六次総合計画においてもふるさと納税の推進を掲げていることから、今後ふるさと納税寄附金が増加した場合は、さらに増加する可能性がある。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ふるさと納税は重要な財源であり、今後も推進していくこととしているが、それに伴う経費については、出来る限り抑制するなど、効果的・効率的な経費の執行に努める。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15681</xdr:rowOff>
    </xdr:from>
    <xdr:to>
      <xdr:col>23</xdr:col>
      <xdr:colOff>133350</xdr:colOff>
      <xdr:row>90</xdr:row>
      <xdr:rowOff>10806</xdr:rowOff>
    </xdr:to>
    <xdr:cxnSp macro="">
      <xdr:nvCxnSpPr>
        <xdr:cNvPr id="190" name="直線コネクタ 189"/>
        <xdr:cNvCxnSpPr/>
      </xdr:nvCxnSpPr>
      <xdr:spPr>
        <a:xfrm flipV="1">
          <a:off x="4953000" y="13903131"/>
          <a:ext cx="0" cy="1538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154333</xdr:rowOff>
    </xdr:from>
    <xdr:ext cx="762000" cy="259045"/>
    <xdr:sp macro="" textlink="">
      <xdr:nvSpPr>
        <xdr:cNvPr id="191" name="人件費・物件費等の状況最小値テキスト"/>
        <xdr:cNvSpPr txBox="1"/>
      </xdr:nvSpPr>
      <xdr:spPr>
        <a:xfrm>
          <a:off x="5041900" y="15413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10806</xdr:rowOff>
    </xdr:from>
    <xdr:to>
      <xdr:col>24</xdr:col>
      <xdr:colOff>12700</xdr:colOff>
      <xdr:row>90</xdr:row>
      <xdr:rowOff>10806</xdr:rowOff>
    </xdr:to>
    <xdr:cxnSp macro="">
      <xdr:nvCxnSpPr>
        <xdr:cNvPr id="192" name="直線コネクタ 191"/>
        <xdr:cNvCxnSpPr/>
      </xdr:nvCxnSpPr>
      <xdr:spPr>
        <a:xfrm>
          <a:off x="4864100" y="1544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102058</xdr:rowOff>
    </xdr:from>
    <xdr:ext cx="762000" cy="259045"/>
    <xdr:sp macro="" textlink="">
      <xdr:nvSpPr>
        <xdr:cNvPr id="193" name="人件費・物件費等の状況最大値テキスト"/>
        <xdr:cNvSpPr txBox="1"/>
      </xdr:nvSpPr>
      <xdr:spPr>
        <a:xfrm>
          <a:off x="5041900" y="1364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15681</xdr:rowOff>
    </xdr:from>
    <xdr:to>
      <xdr:col>24</xdr:col>
      <xdr:colOff>12700</xdr:colOff>
      <xdr:row>81</xdr:row>
      <xdr:rowOff>15681</xdr:rowOff>
    </xdr:to>
    <xdr:cxnSp macro="">
      <xdr:nvCxnSpPr>
        <xdr:cNvPr id="194" name="直線コネクタ 193"/>
        <xdr:cNvCxnSpPr/>
      </xdr:nvCxnSpPr>
      <xdr:spPr>
        <a:xfrm>
          <a:off x="4864100" y="1390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113836</xdr:rowOff>
    </xdr:from>
    <xdr:to>
      <xdr:col>23</xdr:col>
      <xdr:colOff>133350</xdr:colOff>
      <xdr:row>84</xdr:row>
      <xdr:rowOff>35730</xdr:rowOff>
    </xdr:to>
    <xdr:cxnSp macro="">
      <xdr:nvCxnSpPr>
        <xdr:cNvPr id="195" name="直線コネクタ 194"/>
        <xdr:cNvCxnSpPr/>
      </xdr:nvCxnSpPr>
      <xdr:spPr>
        <a:xfrm>
          <a:off x="4114800" y="14344186"/>
          <a:ext cx="838200" cy="9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115848</xdr:rowOff>
    </xdr:from>
    <xdr:ext cx="762000" cy="259045"/>
    <xdr:sp macro="" textlink="">
      <xdr:nvSpPr>
        <xdr:cNvPr id="196" name="人件費・物件費等の状況平均値テキスト"/>
        <xdr:cNvSpPr txBox="1"/>
      </xdr:nvSpPr>
      <xdr:spPr>
        <a:xfrm>
          <a:off x="5041900" y="14174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99321</xdr:rowOff>
    </xdr:from>
    <xdr:to>
      <xdr:col>23</xdr:col>
      <xdr:colOff>184150</xdr:colOff>
      <xdr:row>84</xdr:row>
      <xdr:rowOff>29471</xdr:rowOff>
    </xdr:to>
    <xdr:sp macro="" textlink="">
      <xdr:nvSpPr>
        <xdr:cNvPr id="197" name="フローチャート: 判断 196"/>
        <xdr:cNvSpPr/>
      </xdr:nvSpPr>
      <xdr:spPr>
        <a:xfrm>
          <a:off x="4902200" y="1432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158645</xdr:rowOff>
    </xdr:from>
    <xdr:to>
      <xdr:col>19</xdr:col>
      <xdr:colOff>133350</xdr:colOff>
      <xdr:row>83</xdr:row>
      <xdr:rowOff>113836</xdr:rowOff>
    </xdr:to>
    <xdr:cxnSp macro="">
      <xdr:nvCxnSpPr>
        <xdr:cNvPr id="198" name="直線コネクタ 197"/>
        <xdr:cNvCxnSpPr/>
      </xdr:nvCxnSpPr>
      <xdr:spPr>
        <a:xfrm>
          <a:off x="3225800" y="14217545"/>
          <a:ext cx="889000" cy="12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11102</xdr:rowOff>
    </xdr:from>
    <xdr:to>
      <xdr:col>19</xdr:col>
      <xdr:colOff>184150</xdr:colOff>
      <xdr:row>83</xdr:row>
      <xdr:rowOff>112702</xdr:rowOff>
    </xdr:to>
    <xdr:sp macro="" textlink="">
      <xdr:nvSpPr>
        <xdr:cNvPr id="199" name="フローチャート: 判断 198"/>
        <xdr:cNvSpPr/>
      </xdr:nvSpPr>
      <xdr:spPr>
        <a:xfrm>
          <a:off x="40640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122879</xdr:rowOff>
    </xdr:from>
    <xdr:ext cx="736600" cy="259045"/>
    <xdr:sp macro="" textlink="">
      <xdr:nvSpPr>
        <xdr:cNvPr id="200" name="テキスト ボックス 199"/>
        <xdr:cNvSpPr txBox="1"/>
      </xdr:nvSpPr>
      <xdr:spPr>
        <a:xfrm>
          <a:off x="3733800" y="14010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23822</xdr:rowOff>
    </xdr:from>
    <xdr:to>
      <xdr:col>15</xdr:col>
      <xdr:colOff>82550</xdr:colOff>
      <xdr:row>82</xdr:row>
      <xdr:rowOff>158645</xdr:rowOff>
    </xdr:to>
    <xdr:cxnSp macro="">
      <xdr:nvCxnSpPr>
        <xdr:cNvPr id="201" name="直線コネクタ 200"/>
        <xdr:cNvCxnSpPr/>
      </xdr:nvCxnSpPr>
      <xdr:spPr>
        <a:xfrm>
          <a:off x="2336800" y="14082722"/>
          <a:ext cx="889000" cy="13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49119</xdr:rowOff>
    </xdr:from>
    <xdr:to>
      <xdr:col>15</xdr:col>
      <xdr:colOff>133350</xdr:colOff>
      <xdr:row>82</xdr:row>
      <xdr:rowOff>150719</xdr:rowOff>
    </xdr:to>
    <xdr:sp macro="" textlink="">
      <xdr:nvSpPr>
        <xdr:cNvPr id="202" name="フローチャート: 判断 201"/>
        <xdr:cNvSpPr/>
      </xdr:nvSpPr>
      <xdr:spPr>
        <a:xfrm>
          <a:off x="3175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160896</xdr:rowOff>
    </xdr:from>
    <xdr:ext cx="762000" cy="259045"/>
    <xdr:sp macro="" textlink="">
      <xdr:nvSpPr>
        <xdr:cNvPr id="203" name="テキスト ボックス 202"/>
        <xdr:cNvSpPr txBox="1"/>
      </xdr:nvSpPr>
      <xdr:spPr>
        <a:xfrm>
          <a:off x="2844800" y="1387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23822</xdr:rowOff>
    </xdr:from>
    <xdr:to>
      <xdr:col>11</xdr:col>
      <xdr:colOff>31750</xdr:colOff>
      <xdr:row>82</xdr:row>
      <xdr:rowOff>73289</xdr:rowOff>
    </xdr:to>
    <xdr:cxnSp macro="">
      <xdr:nvCxnSpPr>
        <xdr:cNvPr id="204" name="直線コネクタ 203"/>
        <xdr:cNvCxnSpPr/>
      </xdr:nvCxnSpPr>
      <xdr:spPr>
        <a:xfrm flipV="1">
          <a:off x="1447800" y="14082722"/>
          <a:ext cx="889000" cy="49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6764</xdr:rowOff>
    </xdr:from>
    <xdr:to>
      <xdr:col>11</xdr:col>
      <xdr:colOff>82550</xdr:colOff>
      <xdr:row>82</xdr:row>
      <xdr:rowOff>108364</xdr:rowOff>
    </xdr:to>
    <xdr:sp macro="" textlink="">
      <xdr:nvSpPr>
        <xdr:cNvPr id="205" name="フローチャート: 判断 204"/>
        <xdr:cNvSpPr/>
      </xdr:nvSpPr>
      <xdr:spPr>
        <a:xfrm>
          <a:off x="2286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93141</xdr:rowOff>
    </xdr:from>
    <xdr:ext cx="762000" cy="259045"/>
    <xdr:sp macro="" textlink="">
      <xdr:nvSpPr>
        <xdr:cNvPr id="206" name="テキスト ボックス 205"/>
        <xdr:cNvSpPr txBox="1"/>
      </xdr:nvSpPr>
      <xdr:spPr>
        <a:xfrm>
          <a:off x="1955800" y="1415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27814</xdr:rowOff>
    </xdr:from>
    <xdr:to>
      <xdr:col>7</xdr:col>
      <xdr:colOff>31750</xdr:colOff>
      <xdr:row>82</xdr:row>
      <xdr:rowOff>129414</xdr:rowOff>
    </xdr:to>
    <xdr:sp macro="" textlink="">
      <xdr:nvSpPr>
        <xdr:cNvPr id="207" name="フローチャート: 判断 206"/>
        <xdr:cNvSpPr/>
      </xdr:nvSpPr>
      <xdr:spPr>
        <a:xfrm>
          <a:off x="1397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114191</xdr:rowOff>
    </xdr:from>
    <xdr:ext cx="762000" cy="259045"/>
    <xdr:sp macro="" textlink="">
      <xdr:nvSpPr>
        <xdr:cNvPr id="208" name="テキスト ボックス 207"/>
        <xdr:cNvSpPr txBox="1"/>
      </xdr:nvSpPr>
      <xdr:spPr>
        <a:xfrm>
          <a:off x="1066800" y="1417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156380</xdr:rowOff>
    </xdr:from>
    <xdr:to>
      <xdr:col>23</xdr:col>
      <xdr:colOff>184150</xdr:colOff>
      <xdr:row>84</xdr:row>
      <xdr:rowOff>86530</xdr:rowOff>
    </xdr:to>
    <xdr:sp macro="" textlink="">
      <xdr:nvSpPr>
        <xdr:cNvPr id="214" name="楕円 213"/>
        <xdr:cNvSpPr/>
      </xdr:nvSpPr>
      <xdr:spPr>
        <a:xfrm>
          <a:off x="4902200" y="143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128457</xdr:rowOff>
    </xdr:from>
    <xdr:ext cx="762000" cy="259045"/>
    <xdr:sp macro="" textlink="">
      <xdr:nvSpPr>
        <xdr:cNvPr id="215" name="人件費・物件費等の状況該当値テキスト"/>
        <xdr:cNvSpPr txBox="1"/>
      </xdr:nvSpPr>
      <xdr:spPr>
        <a:xfrm>
          <a:off x="5041900" y="14358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63036</xdr:rowOff>
    </xdr:from>
    <xdr:to>
      <xdr:col>19</xdr:col>
      <xdr:colOff>184150</xdr:colOff>
      <xdr:row>83</xdr:row>
      <xdr:rowOff>164636</xdr:rowOff>
    </xdr:to>
    <xdr:sp macro="" textlink="">
      <xdr:nvSpPr>
        <xdr:cNvPr id="216" name="楕円 215"/>
        <xdr:cNvSpPr/>
      </xdr:nvSpPr>
      <xdr:spPr>
        <a:xfrm>
          <a:off x="4064000" y="142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149413</xdr:rowOff>
    </xdr:from>
    <xdr:ext cx="736600" cy="259045"/>
    <xdr:sp macro="" textlink="">
      <xdr:nvSpPr>
        <xdr:cNvPr id="217" name="テキスト ボックス 216"/>
        <xdr:cNvSpPr txBox="1"/>
      </xdr:nvSpPr>
      <xdr:spPr>
        <a:xfrm>
          <a:off x="3733800" y="1437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107845</xdr:rowOff>
    </xdr:from>
    <xdr:to>
      <xdr:col>15</xdr:col>
      <xdr:colOff>133350</xdr:colOff>
      <xdr:row>83</xdr:row>
      <xdr:rowOff>37995</xdr:rowOff>
    </xdr:to>
    <xdr:sp macro="" textlink="">
      <xdr:nvSpPr>
        <xdr:cNvPr id="218" name="楕円 217"/>
        <xdr:cNvSpPr/>
      </xdr:nvSpPr>
      <xdr:spPr>
        <a:xfrm>
          <a:off x="3175000" y="1416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22772</xdr:rowOff>
    </xdr:from>
    <xdr:ext cx="762000" cy="259045"/>
    <xdr:sp macro="" textlink="">
      <xdr:nvSpPr>
        <xdr:cNvPr id="219" name="テキスト ボックス 218"/>
        <xdr:cNvSpPr txBox="1"/>
      </xdr:nvSpPr>
      <xdr:spPr>
        <a:xfrm>
          <a:off x="2844800" y="14253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144472</xdr:rowOff>
    </xdr:from>
    <xdr:to>
      <xdr:col>11</xdr:col>
      <xdr:colOff>82550</xdr:colOff>
      <xdr:row>82</xdr:row>
      <xdr:rowOff>74622</xdr:rowOff>
    </xdr:to>
    <xdr:sp macro="" textlink="">
      <xdr:nvSpPr>
        <xdr:cNvPr id="220" name="楕円 219"/>
        <xdr:cNvSpPr/>
      </xdr:nvSpPr>
      <xdr:spPr>
        <a:xfrm>
          <a:off x="2286000" y="1403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84799</xdr:rowOff>
    </xdr:from>
    <xdr:ext cx="762000" cy="259045"/>
    <xdr:sp macro="" textlink="">
      <xdr:nvSpPr>
        <xdr:cNvPr id="221" name="テキスト ボックス 220"/>
        <xdr:cNvSpPr txBox="1"/>
      </xdr:nvSpPr>
      <xdr:spPr>
        <a:xfrm>
          <a:off x="1955800" y="13800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22489</xdr:rowOff>
    </xdr:from>
    <xdr:to>
      <xdr:col>7</xdr:col>
      <xdr:colOff>31750</xdr:colOff>
      <xdr:row>82</xdr:row>
      <xdr:rowOff>124089</xdr:rowOff>
    </xdr:to>
    <xdr:sp macro="" textlink="">
      <xdr:nvSpPr>
        <xdr:cNvPr id="222" name="楕円 221"/>
        <xdr:cNvSpPr/>
      </xdr:nvSpPr>
      <xdr:spPr>
        <a:xfrm>
          <a:off x="1397000" y="140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134266</xdr:rowOff>
    </xdr:from>
    <xdr:ext cx="762000" cy="259045"/>
    <xdr:sp macro="" textlink="">
      <xdr:nvSpPr>
        <xdr:cNvPr id="223" name="テキスト ボックス 222"/>
        <xdr:cNvSpPr txBox="1"/>
      </xdr:nvSpPr>
      <xdr:spPr>
        <a:xfrm>
          <a:off x="1066800" y="13850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前年度と同</a:t>
          </a:r>
          <a:r>
            <a:rPr kumimoji="1" lang="en-US" altLang="ja-JP" sz="1300">
              <a:latin typeface="ＭＳ Ｐゴシック" panose="020B0600070205080204" pitchFamily="50" charset="-128"/>
              <a:ea typeface="ＭＳ Ｐゴシック" panose="020B0600070205080204" pitchFamily="50" charset="-128"/>
            </a:rPr>
            <a:t>96.5</a:t>
          </a:r>
          <a:r>
            <a:rPr kumimoji="1" lang="ja-JP" altLang="en-US" sz="1300">
              <a:latin typeface="ＭＳ Ｐゴシック" panose="020B0600070205080204" pitchFamily="50" charset="-128"/>
              <a:ea typeface="ＭＳ Ｐゴシック" panose="020B0600070205080204" pitchFamily="50" charset="-128"/>
            </a:rPr>
            <a:t>となり、近年は横ばいで推移している。全国市平均値を</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ポイント、類似団体平均を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ポイントそれぞれ下回っており、引き続き給与の適正化に努める。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52" name="直線コネクタ 251"/>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5"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6" name="直線コネクタ 255"/>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39511</xdr:rowOff>
    </xdr:from>
    <xdr:to>
      <xdr:col>81</xdr:col>
      <xdr:colOff>44450</xdr:colOff>
      <xdr:row>83</xdr:row>
      <xdr:rowOff>39511</xdr:rowOff>
    </xdr:to>
    <xdr:cxnSp macro="">
      <xdr:nvCxnSpPr>
        <xdr:cNvPr id="257" name="直線コネクタ 256"/>
        <xdr:cNvCxnSpPr/>
      </xdr:nvCxnSpPr>
      <xdr:spPr>
        <a:xfrm>
          <a:off x="16179800" y="142698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94843</xdr:rowOff>
    </xdr:from>
    <xdr:ext cx="762000" cy="259045"/>
    <xdr:sp macro="" textlink="">
      <xdr:nvSpPr>
        <xdr:cNvPr id="258" name="給与水準   （国との比較）平均値テキスト"/>
        <xdr:cNvSpPr txBox="1"/>
      </xdr:nvSpPr>
      <xdr:spPr>
        <a:xfrm>
          <a:off x="17106900" y="1432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9" name="フローチャート: 判断 258"/>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26105</xdr:rowOff>
    </xdr:from>
    <xdr:to>
      <xdr:col>77</xdr:col>
      <xdr:colOff>44450</xdr:colOff>
      <xdr:row>83</xdr:row>
      <xdr:rowOff>39511</xdr:rowOff>
    </xdr:to>
    <xdr:cxnSp macro="">
      <xdr:nvCxnSpPr>
        <xdr:cNvPr id="260" name="直線コネクタ 259"/>
        <xdr:cNvCxnSpPr/>
      </xdr:nvCxnSpPr>
      <xdr:spPr>
        <a:xfrm>
          <a:off x="15290800" y="142564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122766</xdr:rowOff>
    </xdr:from>
    <xdr:to>
      <xdr:col>77</xdr:col>
      <xdr:colOff>95250</xdr:colOff>
      <xdr:row>84</xdr:row>
      <xdr:rowOff>52916</xdr:rowOff>
    </xdr:to>
    <xdr:sp macro="" textlink="">
      <xdr:nvSpPr>
        <xdr:cNvPr id="261" name="フローチャート: 判断 260"/>
        <xdr:cNvSpPr/>
      </xdr:nvSpPr>
      <xdr:spPr>
        <a:xfrm>
          <a:off x="16129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37693</xdr:rowOff>
    </xdr:from>
    <xdr:ext cx="736600" cy="259045"/>
    <xdr:sp macro="" textlink="">
      <xdr:nvSpPr>
        <xdr:cNvPr id="262" name="テキスト ボックス 261"/>
        <xdr:cNvSpPr txBox="1"/>
      </xdr:nvSpPr>
      <xdr:spPr>
        <a:xfrm>
          <a:off x="15798800" y="1443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26105</xdr:rowOff>
    </xdr:from>
    <xdr:to>
      <xdr:col>72</xdr:col>
      <xdr:colOff>203200</xdr:colOff>
      <xdr:row>83</xdr:row>
      <xdr:rowOff>39511</xdr:rowOff>
    </xdr:to>
    <xdr:cxnSp macro="">
      <xdr:nvCxnSpPr>
        <xdr:cNvPr id="263" name="直線コネクタ 262"/>
        <xdr:cNvCxnSpPr/>
      </xdr:nvCxnSpPr>
      <xdr:spPr>
        <a:xfrm flipV="1">
          <a:off x="14401800" y="142564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4" name="フローチャート: 判断 263"/>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64505</xdr:rowOff>
    </xdr:from>
    <xdr:ext cx="762000" cy="259045"/>
    <xdr:sp macro="" textlink="">
      <xdr:nvSpPr>
        <xdr:cNvPr id="265" name="テキスト ボックス 264"/>
        <xdr:cNvSpPr txBox="1"/>
      </xdr:nvSpPr>
      <xdr:spPr>
        <a:xfrm>
          <a:off x="14909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143934</xdr:rowOff>
    </xdr:from>
    <xdr:to>
      <xdr:col>68</xdr:col>
      <xdr:colOff>152400</xdr:colOff>
      <xdr:row>83</xdr:row>
      <xdr:rowOff>39511</xdr:rowOff>
    </xdr:to>
    <xdr:cxnSp macro="">
      <xdr:nvCxnSpPr>
        <xdr:cNvPr id="266" name="直線コネクタ 265"/>
        <xdr:cNvCxnSpPr/>
      </xdr:nvCxnSpPr>
      <xdr:spPr>
        <a:xfrm>
          <a:off x="13512800" y="142028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149578</xdr:rowOff>
    </xdr:from>
    <xdr:to>
      <xdr:col>68</xdr:col>
      <xdr:colOff>203200</xdr:colOff>
      <xdr:row>84</xdr:row>
      <xdr:rowOff>79728</xdr:rowOff>
    </xdr:to>
    <xdr:sp macro="" textlink="">
      <xdr:nvSpPr>
        <xdr:cNvPr id="267" name="フローチャート: 判断 266"/>
        <xdr:cNvSpPr/>
      </xdr:nvSpPr>
      <xdr:spPr>
        <a:xfrm>
          <a:off x="14351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64505</xdr:rowOff>
    </xdr:from>
    <xdr:ext cx="762000" cy="259045"/>
    <xdr:sp macro="" textlink="">
      <xdr:nvSpPr>
        <xdr:cNvPr id="268" name="テキスト ボックス 267"/>
        <xdr:cNvSpPr txBox="1"/>
      </xdr:nvSpPr>
      <xdr:spPr>
        <a:xfrm>
          <a:off x="14020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4939</xdr:rowOff>
    </xdr:from>
    <xdr:to>
      <xdr:col>64</xdr:col>
      <xdr:colOff>152400</xdr:colOff>
      <xdr:row>84</xdr:row>
      <xdr:rowOff>106539</xdr:rowOff>
    </xdr:to>
    <xdr:sp macro="" textlink="">
      <xdr:nvSpPr>
        <xdr:cNvPr id="269" name="フローチャート: 判断 268"/>
        <xdr:cNvSpPr/>
      </xdr:nvSpPr>
      <xdr:spPr>
        <a:xfrm>
          <a:off x="13462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91316</xdr:rowOff>
    </xdr:from>
    <xdr:ext cx="762000" cy="259045"/>
    <xdr:sp macro="" textlink="">
      <xdr:nvSpPr>
        <xdr:cNvPr id="270" name="テキスト ボックス 269"/>
        <xdr:cNvSpPr txBox="1"/>
      </xdr:nvSpPr>
      <xdr:spPr>
        <a:xfrm>
          <a:off x="131318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160161</xdr:rowOff>
    </xdr:from>
    <xdr:to>
      <xdr:col>81</xdr:col>
      <xdr:colOff>95250</xdr:colOff>
      <xdr:row>83</xdr:row>
      <xdr:rowOff>90311</xdr:rowOff>
    </xdr:to>
    <xdr:sp macro="" textlink="">
      <xdr:nvSpPr>
        <xdr:cNvPr id="276" name="楕円 275"/>
        <xdr:cNvSpPr/>
      </xdr:nvSpPr>
      <xdr:spPr>
        <a:xfrm>
          <a:off x="169672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5238</xdr:rowOff>
    </xdr:from>
    <xdr:ext cx="762000" cy="259045"/>
    <xdr:sp macro="" textlink="">
      <xdr:nvSpPr>
        <xdr:cNvPr id="277" name="給与水準   （国との比較）該当値テキスト"/>
        <xdr:cNvSpPr txBox="1"/>
      </xdr:nvSpPr>
      <xdr:spPr>
        <a:xfrm>
          <a:off x="17106900" y="1406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160161</xdr:rowOff>
    </xdr:from>
    <xdr:to>
      <xdr:col>77</xdr:col>
      <xdr:colOff>95250</xdr:colOff>
      <xdr:row>83</xdr:row>
      <xdr:rowOff>90311</xdr:rowOff>
    </xdr:to>
    <xdr:sp macro="" textlink="">
      <xdr:nvSpPr>
        <xdr:cNvPr id="278" name="楕円 277"/>
        <xdr:cNvSpPr/>
      </xdr:nvSpPr>
      <xdr:spPr>
        <a:xfrm>
          <a:off x="161290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100488</xdr:rowOff>
    </xdr:from>
    <xdr:ext cx="736600" cy="259045"/>
    <xdr:sp macro="" textlink="">
      <xdr:nvSpPr>
        <xdr:cNvPr id="279" name="テキスト ボックス 278"/>
        <xdr:cNvSpPr txBox="1"/>
      </xdr:nvSpPr>
      <xdr:spPr>
        <a:xfrm>
          <a:off x="15798800" y="1398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146755</xdr:rowOff>
    </xdr:from>
    <xdr:to>
      <xdr:col>73</xdr:col>
      <xdr:colOff>44450</xdr:colOff>
      <xdr:row>83</xdr:row>
      <xdr:rowOff>76905</xdr:rowOff>
    </xdr:to>
    <xdr:sp macro="" textlink="">
      <xdr:nvSpPr>
        <xdr:cNvPr id="280" name="楕円 279"/>
        <xdr:cNvSpPr/>
      </xdr:nvSpPr>
      <xdr:spPr>
        <a:xfrm>
          <a:off x="15240000" y="142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87082</xdr:rowOff>
    </xdr:from>
    <xdr:ext cx="762000" cy="259045"/>
    <xdr:sp macro="" textlink="">
      <xdr:nvSpPr>
        <xdr:cNvPr id="281" name="テキスト ボックス 280"/>
        <xdr:cNvSpPr txBox="1"/>
      </xdr:nvSpPr>
      <xdr:spPr>
        <a:xfrm>
          <a:off x="14909800" y="13974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160161</xdr:rowOff>
    </xdr:from>
    <xdr:to>
      <xdr:col>68</xdr:col>
      <xdr:colOff>203200</xdr:colOff>
      <xdr:row>83</xdr:row>
      <xdr:rowOff>90311</xdr:rowOff>
    </xdr:to>
    <xdr:sp macro="" textlink="">
      <xdr:nvSpPr>
        <xdr:cNvPr id="282" name="楕円 281"/>
        <xdr:cNvSpPr/>
      </xdr:nvSpPr>
      <xdr:spPr>
        <a:xfrm>
          <a:off x="143510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100488</xdr:rowOff>
    </xdr:from>
    <xdr:ext cx="762000" cy="259045"/>
    <xdr:sp macro="" textlink="">
      <xdr:nvSpPr>
        <xdr:cNvPr id="283" name="テキスト ボックス 282"/>
        <xdr:cNvSpPr txBox="1"/>
      </xdr:nvSpPr>
      <xdr:spPr>
        <a:xfrm>
          <a:off x="14020800" y="1398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93134</xdr:rowOff>
    </xdr:from>
    <xdr:to>
      <xdr:col>64</xdr:col>
      <xdr:colOff>152400</xdr:colOff>
      <xdr:row>83</xdr:row>
      <xdr:rowOff>23284</xdr:rowOff>
    </xdr:to>
    <xdr:sp macro="" textlink="">
      <xdr:nvSpPr>
        <xdr:cNvPr id="284" name="楕円 283"/>
        <xdr:cNvSpPr/>
      </xdr:nvSpPr>
      <xdr:spPr>
        <a:xfrm>
          <a:off x="13462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33461</xdr:rowOff>
    </xdr:from>
    <xdr:ext cx="762000" cy="259045"/>
    <xdr:sp macro="" textlink="">
      <xdr:nvSpPr>
        <xdr:cNvPr id="285" name="テキスト ボックス 284"/>
        <xdr:cNvSpPr txBox="1"/>
      </xdr:nvSpPr>
      <xdr:spPr>
        <a:xfrm>
          <a:off x="13131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職員数については、類似団体を若干上回っていたが、令和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年度以降は、ほぼ同程度で推移している。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職員の新規採用が厳しい状況になっており、今後、定年延長も行われることから、職員の年齢構成のバランス等も考慮し、定員管理を進めていく。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2" name="直線コネクタ 301"/>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3" name="テキスト ボックス 302"/>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4" name="直線コネクタ 303"/>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5" name="テキスト ボックス 304"/>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6" name="直線コネクタ 305"/>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7" name="テキスト ボックス 306"/>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10" name="直線コネクタ 309"/>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11" name="テキスト ボックス 310"/>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2" name="直線コネクタ 311"/>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3" name="テキスト ボックス 312"/>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4" name="直線コネクタ 313"/>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5" name="テキスト ボックス 314"/>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95329</xdr:rowOff>
    </xdr:from>
    <xdr:to>
      <xdr:col>81</xdr:col>
      <xdr:colOff>44450</xdr:colOff>
      <xdr:row>67</xdr:row>
      <xdr:rowOff>42307</xdr:rowOff>
    </xdr:to>
    <xdr:cxnSp macro="">
      <xdr:nvCxnSpPr>
        <xdr:cNvPr id="319" name="直線コネクタ 318"/>
        <xdr:cNvCxnSpPr/>
      </xdr:nvCxnSpPr>
      <xdr:spPr>
        <a:xfrm flipV="1">
          <a:off x="17018000" y="1003942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14384</xdr:rowOff>
    </xdr:from>
    <xdr:ext cx="762000" cy="259045"/>
    <xdr:sp macro="" textlink="">
      <xdr:nvSpPr>
        <xdr:cNvPr id="320" name="定員管理の状況最小値テキスト"/>
        <xdr:cNvSpPr txBox="1"/>
      </xdr:nvSpPr>
      <xdr:spPr>
        <a:xfrm>
          <a:off x="17106900" y="1150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42307</xdr:rowOff>
    </xdr:from>
    <xdr:to>
      <xdr:col>81</xdr:col>
      <xdr:colOff>133350</xdr:colOff>
      <xdr:row>67</xdr:row>
      <xdr:rowOff>42307</xdr:rowOff>
    </xdr:to>
    <xdr:cxnSp macro="">
      <xdr:nvCxnSpPr>
        <xdr:cNvPr id="321" name="直線コネクタ 320"/>
        <xdr:cNvCxnSpPr/>
      </xdr:nvCxnSpPr>
      <xdr:spPr>
        <a:xfrm>
          <a:off x="16929100" y="1152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10256</xdr:rowOff>
    </xdr:from>
    <xdr:ext cx="762000" cy="259045"/>
    <xdr:sp macro="" textlink="">
      <xdr:nvSpPr>
        <xdr:cNvPr id="322" name="定員管理の状況最大値テキスト"/>
        <xdr:cNvSpPr txBox="1"/>
      </xdr:nvSpPr>
      <xdr:spPr>
        <a:xfrm>
          <a:off x="17106900" y="978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95329</xdr:rowOff>
    </xdr:from>
    <xdr:to>
      <xdr:col>81</xdr:col>
      <xdr:colOff>133350</xdr:colOff>
      <xdr:row>58</xdr:row>
      <xdr:rowOff>95329</xdr:rowOff>
    </xdr:to>
    <xdr:cxnSp macro="">
      <xdr:nvCxnSpPr>
        <xdr:cNvPr id="323" name="直線コネクタ 322"/>
        <xdr:cNvCxnSpPr/>
      </xdr:nvCxnSpPr>
      <xdr:spPr>
        <a:xfrm>
          <a:off x="16929100" y="1003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160100</xdr:rowOff>
    </xdr:from>
    <xdr:to>
      <xdr:col>81</xdr:col>
      <xdr:colOff>44450</xdr:colOff>
      <xdr:row>62</xdr:row>
      <xdr:rowOff>11271</xdr:rowOff>
    </xdr:to>
    <xdr:cxnSp macro="">
      <xdr:nvCxnSpPr>
        <xdr:cNvPr id="324" name="直線コネクタ 323"/>
        <xdr:cNvCxnSpPr/>
      </xdr:nvCxnSpPr>
      <xdr:spPr>
        <a:xfrm>
          <a:off x="16179800" y="10618550"/>
          <a:ext cx="838200" cy="2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128843</xdr:rowOff>
    </xdr:from>
    <xdr:ext cx="762000" cy="259045"/>
    <xdr:sp macro="" textlink="">
      <xdr:nvSpPr>
        <xdr:cNvPr id="325" name="定員管理の状況平均値テキスト"/>
        <xdr:cNvSpPr txBox="1"/>
      </xdr:nvSpPr>
      <xdr:spPr>
        <a:xfrm>
          <a:off x="17106900" y="104158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112316</xdr:rowOff>
    </xdr:from>
    <xdr:to>
      <xdr:col>81</xdr:col>
      <xdr:colOff>95250</xdr:colOff>
      <xdr:row>62</xdr:row>
      <xdr:rowOff>42466</xdr:rowOff>
    </xdr:to>
    <xdr:sp macro="" textlink="">
      <xdr:nvSpPr>
        <xdr:cNvPr id="326" name="フローチャート: 判断 325"/>
        <xdr:cNvSpPr/>
      </xdr:nvSpPr>
      <xdr:spPr>
        <a:xfrm>
          <a:off x="16967200" y="1057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160100</xdr:rowOff>
    </xdr:from>
    <xdr:to>
      <xdr:col>77</xdr:col>
      <xdr:colOff>44450</xdr:colOff>
      <xdr:row>62</xdr:row>
      <xdr:rowOff>8255</xdr:rowOff>
    </xdr:to>
    <xdr:cxnSp macro="">
      <xdr:nvCxnSpPr>
        <xdr:cNvPr id="327" name="直線コネクタ 326"/>
        <xdr:cNvCxnSpPr/>
      </xdr:nvCxnSpPr>
      <xdr:spPr>
        <a:xfrm flipV="1">
          <a:off x="15290800" y="10618550"/>
          <a:ext cx="889000" cy="1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62547</xdr:rowOff>
    </xdr:from>
    <xdr:to>
      <xdr:col>77</xdr:col>
      <xdr:colOff>95250</xdr:colOff>
      <xdr:row>61</xdr:row>
      <xdr:rowOff>164147</xdr:rowOff>
    </xdr:to>
    <xdr:sp macro="" textlink="">
      <xdr:nvSpPr>
        <xdr:cNvPr id="328" name="フローチャート: 判断 327"/>
        <xdr:cNvSpPr/>
      </xdr:nvSpPr>
      <xdr:spPr>
        <a:xfrm>
          <a:off x="16129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2874</xdr:rowOff>
    </xdr:from>
    <xdr:ext cx="736600" cy="259045"/>
    <xdr:sp macro="" textlink="">
      <xdr:nvSpPr>
        <xdr:cNvPr id="329" name="テキスト ボックス 328"/>
        <xdr:cNvSpPr txBox="1"/>
      </xdr:nvSpPr>
      <xdr:spPr>
        <a:xfrm>
          <a:off x="15798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8255</xdr:rowOff>
    </xdr:from>
    <xdr:to>
      <xdr:col>72</xdr:col>
      <xdr:colOff>203200</xdr:colOff>
      <xdr:row>62</xdr:row>
      <xdr:rowOff>9763</xdr:rowOff>
    </xdr:to>
    <xdr:cxnSp macro="">
      <xdr:nvCxnSpPr>
        <xdr:cNvPr id="330" name="直線コネクタ 329"/>
        <xdr:cNvCxnSpPr/>
      </xdr:nvCxnSpPr>
      <xdr:spPr>
        <a:xfrm flipV="1">
          <a:off x="14401800" y="10638155"/>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29369</xdr:rowOff>
    </xdr:from>
    <xdr:to>
      <xdr:col>73</xdr:col>
      <xdr:colOff>44450</xdr:colOff>
      <xdr:row>61</xdr:row>
      <xdr:rowOff>130969</xdr:rowOff>
    </xdr:to>
    <xdr:sp macro="" textlink="">
      <xdr:nvSpPr>
        <xdr:cNvPr id="331" name="フローチャート: 判断 330"/>
        <xdr:cNvSpPr/>
      </xdr:nvSpPr>
      <xdr:spPr>
        <a:xfrm>
          <a:off x="15240000" y="1048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141146</xdr:rowOff>
    </xdr:from>
    <xdr:ext cx="762000" cy="259045"/>
    <xdr:sp macro="" textlink="">
      <xdr:nvSpPr>
        <xdr:cNvPr id="332" name="テキスト ボックス 331"/>
        <xdr:cNvSpPr txBox="1"/>
      </xdr:nvSpPr>
      <xdr:spPr>
        <a:xfrm>
          <a:off x="14909800" y="10256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161607</xdr:rowOff>
    </xdr:from>
    <xdr:to>
      <xdr:col>68</xdr:col>
      <xdr:colOff>152400</xdr:colOff>
      <xdr:row>62</xdr:row>
      <xdr:rowOff>9763</xdr:rowOff>
    </xdr:to>
    <xdr:cxnSp macro="">
      <xdr:nvCxnSpPr>
        <xdr:cNvPr id="333" name="直線コネクタ 332"/>
        <xdr:cNvCxnSpPr/>
      </xdr:nvCxnSpPr>
      <xdr:spPr>
        <a:xfrm>
          <a:off x="13512800" y="10620057"/>
          <a:ext cx="889000" cy="1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167640</xdr:rowOff>
    </xdr:from>
    <xdr:to>
      <xdr:col>68</xdr:col>
      <xdr:colOff>203200</xdr:colOff>
      <xdr:row>61</xdr:row>
      <xdr:rowOff>97790</xdr:rowOff>
    </xdr:to>
    <xdr:sp macro="" textlink="">
      <xdr:nvSpPr>
        <xdr:cNvPr id="334" name="フローチャート: 判断 333"/>
        <xdr:cNvSpPr/>
      </xdr:nvSpPr>
      <xdr:spPr>
        <a:xfrm>
          <a:off x="14351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35" name="テキスト ボックス 334"/>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160100</xdr:rowOff>
    </xdr:from>
    <xdr:to>
      <xdr:col>64</xdr:col>
      <xdr:colOff>152400</xdr:colOff>
      <xdr:row>61</xdr:row>
      <xdr:rowOff>90250</xdr:rowOff>
    </xdr:to>
    <xdr:sp macro="" textlink="">
      <xdr:nvSpPr>
        <xdr:cNvPr id="336" name="フローチャート: 判断 335"/>
        <xdr:cNvSpPr/>
      </xdr:nvSpPr>
      <xdr:spPr>
        <a:xfrm>
          <a:off x="13462000" y="1044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100427</xdr:rowOff>
    </xdr:from>
    <xdr:ext cx="762000" cy="259045"/>
    <xdr:sp macro="" textlink="">
      <xdr:nvSpPr>
        <xdr:cNvPr id="337" name="テキスト ボックス 336"/>
        <xdr:cNvSpPr txBox="1"/>
      </xdr:nvSpPr>
      <xdr:spPr>
        <a:xfrm>
          <a:off x="13131800" y="1021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131921</xdr:rowOff>
    </xdr:from>
    <xdr:to>
      <xdr:col>81</xdr:col>
      <xdr:colOff>95250</xdr:colOff>
      <xdr:row>62</xdr:row>
      <xdr:rowOff>62071</xdr:rowOff>
    </xdr:to>
    <xdr:sp macro="" textlink="">
      <xdr:nvSpPr>
        <xdr:cNvPr id="343" name="楕円 342"/>
        <xdr:cNvSpPr/>
      </xdr:nvSpPr>
      <xdr:spPr>
        <a:xfrm>
          <a:off x="16967200" y="1059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103998</xdr:rowOff>
    </xdr:from>
    <xdr:ext cx="762000" cy="259045"/>
    <xdr:sp macro="" textlink="">
      <xdr:nvSpPr>
        <xdr:cNvPr id="344" name="定員管理の状況該当値テキスト"/>
        <xdr:cNvSpPr txBox="1"/>
      </xdr:nvSpPr>
      <xdr:spPr>
        <a:xfrm>
          <a:off x="17106900" y="1056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109300</xdr:rowOff>
    </xdr:from>
    <xdr:to>
      <xdr:col>77</xdr:col>
      <xdr:colOff>95250</xdr:colOff>
      <xdr:row>62</xdr:row>
      <xdr:rowOff>39450</xdr:rowOff>
    </xdr:to>
    <xdr:sp macro="" textlink="">
      <xdr:nvSpPr>
        <xdr:cNvPr id="345" name="楕円 344"/>
        <xdr:cNvSpPr/>
      </xdr:nvSpPr>
      <xdr:spPr>
        <a:xfrm>
          <a:off x="16129000" y="1056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24227</xdr:rowOff>
    </xdr:from>
    <xdr:ext cx="736600" cy="259045"/>
    <xdr:sp macro="" textlink="">
      <xdr:nvSpPr>
        <xdr:cNvPr id="346" name="テキスト ボックス 345"/>
        <xdr:cNvSpPr txBox="1"/>
      </xdr:nvSpPr>
      <xdr:spPr>
        <a:xfrm>
          <a:off x="15798800" y="10654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128905</xdr:rowOff>
    </xdr:from>
    <xdr:to>
      <xdr:col>73</xdr:col>
      <xdr:colOff>44450</xdr:colOff>
      <xdr:row>62</xdr:row>
      <xdr:rowOff>59055</xdr:rowOff>
    </xdr:to>
    <xdr:sp macro="" textlink="">
      <xdr:nvSpPr>
        <xdr:cNvPr id="347" name="楕円 346"/>
        <xdr:cNvSpPr/>
      </xdr:nvSpPr>
      <xdr:spPr>
        <a:xfrm>
          <a:off x="152400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43832</xdr:rowOff>
    </xdr:from>
    <xdr:ext cx="762000" cy="259045"/>
    <xdr:sp macro="" textlink="">
      <xdr:nvSpPr>
        <xdr:cNvPr id="348" name="テキスト ボックス 347"/>
        <xdr:cNvSpPr txBox="1"/>
      </xdr:nvSpPr>
      <xdr:spPr>
        <a:xfrm>
          <a:off x="14909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130413</xdr:rowOff>
    </xdr:from>
    <xdr:to>
      <xdr:col>68</xdr:col>
      <xdr:colOff>203200</xdr:colOff>
      <xdr:row>62</xdr:row>
      <xdr:rowOff>60563</xdr:rowOff>
    </xdr:to>
    <xdr:sp macro="" textlink="">
      <xdr:nvSpPr>
        <xdr:cNvPr id="349" name="楕円 348"/>
        <xdr:cNvSpPr/>
      </xdr:nvSpPr>
      <xdr:spPr>
        <a:xfrm>
          <a:off x="14351000" y="1058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45340</xdr:rowOff>
    </xdr:from>
    <xdr:ext cx="762000" cy="259045"/>
    <xdr:sp macro="" textlink="">
      <xdr:nvSpPr>
        <xdr:cNvPr id="350" name="テキスト ボックス 349"/>
        <xdr:cNvSpPr txBox="1"/>
      </xdr:nvSpPr>
      <xdr:spPr>
        <a:xfrm>
          <a:off x="14020800" y="1067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110807</xdr:rowOff>
    </xdr:from>
    <xdr:to>
      <xdr:col>64</xdr:col>
      <xdr:colOff>152400</xdr:colOff>
      <xdr:row>62</xdr:row>
      <xdr:rowOff>40957</xdr:rowOff>
    </xdr:to>
    <xdr:sp macro="" textlink="">
      <xdr:nvSpPr>
        <xdr:cNvPr id="351" name="楕円 350"/>
        <xdr:cNvSpPr/>
      </xdr:nvSpPr>
      <xdr:spPr>
        <a:xfrm>
          <a:off x="13462000" y="1056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25734</xdr:rowOff>
    </xdr:from>
    <xdr:ext cx="762000" cy="259045"/>
    <xdr:sp macro="" textlink="">
      <xdr:nvSpPr>
        <xdr:cNvPr id="352" name="テキスト ボックス 351"/>
        <xdr:cNvSpPr txBox="1"/>
      </xdr:nvSpPr>
      <xdr:spPr>
        <a:xfrm>
          <a:off x="13131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年度以降減少傾向にある。これは、公営企業債の元利償還金に対する繰入金が減少しているのが主な要因であり、病院事業に対する繰出金を見直しを行ったためである。</a:t>
          </a: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除却事業の実施が見込まれるとともに、ここ数年の大規模な災害復旧事業の実施に伴い、元利償還金が増加することが見込まれる。</a:t>
          </a:r>
        </a:p>
        <a:p>
          <a:r>
            <a:rPr kumimoji="1" lang="ja-JP" altLang="en-US" sz="1300">
              <a:latin typeface="ＭＳ Ｐゴシック" panose="020B0600070205080204" pitchFamily="50" charset="-128"/>
              <a:ea typeface="ＭＳ Ｐゴシック" panose="020B0600070205080204" pitchFamily="50" charset="-128"/>
            </a:rPr>
            <a:t>　元利償還金が適正な水準になるよう、地方債の管理に努めるとともに、公営企業等に対する繰出金の抑制に努める。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122464</xdr:rowOff>
    </xdr:from>
    <xdr:to>
      <xdr:col>81</xdr:col>
      <xdr:colOff>44450</xdr:colOff>
      <xdr:row>45</xdr:row>
      <xdr:rowOff>74083</xdr:rowOff>
    </xdr:to>
    <xdr:cxnSp macro="">
      <xdr:nvCxnSpPr>
        <xdr:cNvPr id="383" name="直線コネクタ 382"/>
        <xdr:cNvCxnSpPr/>
      </xdr:nvCxnSpPr>
      <xdr:spPr>
        <a:xfrm flipV="1">
          <a:off x="17018000" y="6123214"/>
          <a:ext cx="0" cy="16661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4"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5" name="直線コネクタ 384"/>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37391</xdr:rowOff>
    </xdr:from>
    <xdr:ext cx="762000" cy="259045"/>
    <xdr:sp macro="" textlink="">
      <xdr:nvSpPr>
        <xdr:cNvPr id="386" name="公債費負担の状況最大値テキスト"/>
        <xdr:cNvSpPr txBox="1"/>
      </xdr:nvSpPr>
      <xdr:spPr>
        <a:xfrm>
          <a:off x="17106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122464</xdr:rowOff>
    </xdr:from>
    <xdr:to>
      <xdr:col>81</xdr:col>
      <xdr:colOff>133350</xdr:colOff>
      <xdr:row>35</xdr:row>
      <xdr:rowOff>122464</xdr:rowOff>
    </xdr:to>
    <xdr:cxnSp macro="">
      <xdr:nvCxnSpPr>
        <xdr:cNvPr id="387" name="直線コネクタ 386"/>
        <xdr:cNvCxnSpPr/>
      </xdr:nvCxnSpPr>
      <xdr:spPr>
        <a:xfrm>
          <a:off x="16929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124278</xdr:rowOff>
    </xdr:from>
    <xdr:to>
      <xdr:col>81</xdr:col>
      <xdr:colOff>44450</xdr:colOff>
      <xdr:row>38</xdr:row>
      <xdr:rowOff>125185</xdr:rowOff>
    </xdr:to>
    <xdr:cxnSp macro="">
      <xdr:nvCxnSpPr>
        <xdr:cNvPr id="388" name="直線コネクタ 387"/>
        <xdr:cNvCxnSpPr/>
      </xdr:nvCxnSpPr>
      <xdr:spPr>
        <a:xfrm flipV="1">
          <a:off x="16179800" y="6467928"/>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140201</xdr:rowOff>
    </xdr:from>
    <xdr:ext cx="762000" cy="259045"/>
    <xdr:sp macro="" textlink="">
      <xdr:nvSpPr>
        <xdr:cNvPr id="389" name="公債費負担の状況平均値テキスト"/>
        <xdr:cNvSpPr txBox="1"/>
      </xdr:nvSpPr>
      <xdr:spPr>
        <a:xfrm>
          <a:off x="17106900" y="69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90" name="フローチャート: 判断 389"/>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125185</xdr:rowOff>
    </xdr:from>
    <xdr:to>
      <xdr:col>77</xdr:col>
      <xdr:colOff>44450</xdr:colOff>
      <xdr:row>39</xdr:row>
      <xdr:rowOff>137583</xdr:rowOff>
    </xdr:to>
    <xdr:cxnSp macro="">
      <xdr:nvCxnSpPr>
        <xdr:cNvPr id="391" name="直線コネクタ 390"/>
        <xdr:cNvCxnSpPr/>
      </xdr:nvCxnSpPr>
      <xdr:spPr>
        <a:xfrm flipV="1">
          <a:off x="15290800" y="6640285"/>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31145</xdr:rowOff>
    </xdr:from>
    <xdr:to>
      <xdr:col>77</xdr:col>
      <xdr:colOff>95250</xdr:colOff>
      <xdr:row>41</xdr:row>
      <xdr:rowOff>132745</xdr:rowOff>
    </xdr:to>
    <xdr:sp macro="" textlink="">
      <xdr:nvSpPr>
        <xdr:cNvPr id="392" name="フローチャート: 判断 391"/>
        <xdr:cNvSpPr/>
      </xdr:nvSpPr>
      <xdr:spPr>
        <a:xfrm>
          <a:off x="16129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117522</xdr:rowOff>
    </xdr:from>
    <xdr:ext cx="736600" cy="259045"/>
    <xdr:sp macro="" textlink="">
      <xdr:nvSpPr>
        <xdr:cNvPr id="393" name="テキスト ボックス 392"/>
        <xdr:cNvSpPr txBox="1"/>
      </xdr:nvSpPr>
      <xdr:spPr>
        <a:xfrm>
          <a:off x="15798800" y="714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137583</xdr:rowOff>
    </xdr:from>
    <xdr:to>
      <xdr:col>72</xdr:col>
      <xdr:colOff>203200</xdr:colOff>
      <xdr:row>41</xdr:row>
      <xdr:rowOff>1512</xdr:rowOff>
    </xdr:to>
    <xdr:cxnSp macro="">
      <xdr:nvCxnSpPr>
        <xdr:cNvPr id="394" name="直線コネクタ 393"/>
        <xdr:cNvCxnSpPr/>
      </xdr:nvCxnSpPr>
      <xdr:spPr>
        <a:xfrm flipV="1">
          <a:off x="14401800" y="6824133"/>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100088</xdr:rowOff>
    </xdr:from>
    <xdr:to>
      <xdr:col>73</xdr:col>
      <xdr:colOff>44450</xdr:colOff>
      <xdr:row>42</xdr:row>
      <xdr:rowOff>30238</xdr:rowOff>
    </xdr:to>
    <xdr:sp macro="" textlink="">
      <xdr:nvSpPr>
        <xdr:cNvPr id="395" name="フローチャート: 判断 394"/>
        <xdr:cNvSpPr/>
      </xdr:nvSpPr>
      <xdr:spPr>
        <a:xfrm>
          <a:off x="15240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15015</xdr:rowOff>
    </xdr:from>
    <xdr:ext cx="762000" cy="259045"/>
    <xdr:sp macro="" textlink="">
      <xdr:nvSpPr>
        <xdr:cNvPr id="396" name="テキスト ボックス 395"/>
        <xdr:cNvSpPr txBox="1"/>
      </xdr:nvSpPr>
      <xdr:spPr>
        <a:xfrm>
          <a:off x="14909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1512</xdr:rowOff>
    </xdr:from>
    <xdr:to>
      <xdr:col>68</xdr:col>
      <xdr:colOff>152400</xdr:colOff>
      <xdr:row>41</xdr:row>
      <xdr:rowOff>70455</xdr:rowOff>
    </xdr:to>
    <xdr:cxnSp macro="">
      <xdr:nvCxnSpPr>
        <xdr:cNvPr id="397" name="直線コネクタ 396"/>
        <xdr:cNvCxnSpPr/>
      </xdr:nvCxnSpPr>
      <xdr:spPr>
        <a:xfrm flipV="1">
          <a:off x="13512800" y="703096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8" name="フローチャート: 判断 397"/>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399" name="テキスト ボックス 398"/>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157541</xdr:rowOff>
    </xdr:from>
    <xdr:to>
      <xdr:col>64</xdr:col>
      <xdr:colOff>152400</xdr:colOff>
      <xdr:row>42</xdr:row>
      <xdr:rowOff>87691</xdr:rowOff>
    </xdr:to>
    <xdr:sp macro="" textlink="">
      <xdr:nvSpPr>
        <xdr:cNvPr id="400" name="フローチャート: 判断 399"/>
        <xdr:cNvSpPr/>
      </xdr:nvSpPr>
      <xdr:spPr>
        <a:xfrm>
          <a:off x="13462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72468</xdr:rowOff>
    </xdr:from>
    <xdr:ext cx="762000" cy="259045"/>
    <xdr:sp macro="" textlink="">
      <xdr:nvSpPr>
        <xdr:cNvPr id="401" name="テキスト ボックス 400"/>
        <xdr:cNvSpPr txBox="1"/>
      </xdr:nvSpPr>
      <xdr:spPr>
        <a:xfrm>
          <a:off x="13131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73478</xdr:rowOff>
    </xdr:from>
    <xdr:to>
      <xdr:col>81</xdr:col>
      <xdr:colOff>95250</xdr:colOff>
      <xdr:row>38</xdr:row>
      <xdr:rowOff>3628</xdr:rowOff>
    </xdr:to>
    <xdr:sp macro="" textlink="">
      <xdr:nvSpPr>
        <xdr:cNvPr id="407" name="楕円 406"/>
        <xdr:cNvSpPr/>
      </xdr:nvSpPr>
      <xdr:spPr>
        <a:xfrm>
          <a:off x="169672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90005</xdr:rowOff>
    </xdr:from>
    <xdr:ext cx="762000" cy="259045"/>
    <xdr:sp macro="" textlink="">
      <xdr:nvSpPr>
        <xdr:cNvPr id="408" name="公債費負担の状況該当値テキスト"/>
        <xdr:cNvSpPr txBox="1"/>
      </xdr:nvSpPr>
      <xdr:spPr>
        <a:xfrm>
          <a:off x="17106900" y="626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74385</xdr:rowOff>
    </xdr:from>
    <xdr:to>
      <xdr:col>77</xdr:col>
      <xdr:colOff>95250</xdr:colOff>
      <xdr:row>39</xdr:row>
      <xdr:rowOff>4535</xdr:rowOff>
    </xdr:to>
    <xdr:sp macro="" textlink="">
      <xdr:nvSpPr>
        <xdr:cNvPr id="409" name="楕円 408"/>
        <xdr:cNvSpPr/>
      </xdr:nvSpPr>
      <xdr:spPr>
        <a:xfrm>
          <a:off x="16129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14713</xdr:rowOff>
    </xdr:from>
    <xdr:ext cx="736600" cy="259045"/>
    <xdr:sp macro="" textlink="">
      <xdr:nvSpPr>
        <xdr:cNvPr id="410" name="テキスト ボックス 409"/>
        <xdr:cNvSpPr txBox="1"/>
      </xdr:nvSpPr>
      <xdr:spPr>
        <a:xfrm>
          <a:off x="15798800" y="635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86783</xdr:rowOff>
    </xdr:from>
    <xdr:to>
      <xdr:col>73</xdr:col>
      <xdr:colOff>44450</xdr:colOff>
      <xdr:row>40</xdr:row>
      <xdr:rowOff>16933</xdr:rowOff>
    </xdr:to>
    <xdr:sp macro="" textlink="">
      <xdr:nvSpPr>
        <xdr:cNvPr id="411" name="楕円 410"/>
        <xdr:cNvSpPr/>
      </xdr:nvSpPr>
      <xdr:spPr>
        <a:xfrm>
          <a:off x="15240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412" name="テキスト ボックス 411"/>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122162</xdr:rowOff>
    </xdr:from>
    <xdr:to>
      <xdr:col>68</xdr:col>
      <xdr:colOff>203200</xdr:colOff>
      <xdr:row>41</xdr:row>
      <xdr:rowOff>52312</xdr:rowOff>
    </xdr:to>
    <xdr:sp macro="" textlink="">
      <xdr:nvSpPr>
        <xdr:cNvPr id="413" name="楕円 412"/>
        <xdr:cNvSpPr/>
      </xdr:nvSpPr>
      <xdr:spPr>
        <a:xfrm>
          <a:off x="14351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62489</xdr:rowOff>
    </xdr:from>
    <xdr:ext cx="762000" cy="259045"/>
    <xdr:sp macro="" textlink="">
      <xdr:nvSpPr>
        <xdr:cNvPr id="414" name="テキスト ボックス 413"/>
        <xdr:cNvSpPr txBox="1"/>
      </xdr:nvSpPr>
      <xdr:spPr>
        <a:xfrm>
          <a:off x="14020800" y="674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19655</xdr:rowOff>
    </xdr:from>
    <xdr:to>
      <xdr:col>64</xdr:col>
      <xdr:colOff>152400</xdr:colOff>
      <xdr:row>41</xdr:row>
      <xdr:rowOff>121255</xdr:rowOff>
    </xdr:to>
    <xdr:sp macro="" textlink="">
      <xdr:nvSpPr>
        <xdr:cNvPr id="415" name="楕円 414"/>
        <xdr:cNvSpPr/>
      </xdr:nvSpPr>
      <xdr:spPr>
        <a:xfrm>
          <a:off x="13462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131432</xdr:rowOff>
    </xdr:from>
    <xdr:ext cx="762000" cy="259045"/>
    <xdr:sp macro="" textlink="">
      <xdr:nvSpPr>
        <xdr:cNvPr id="416" name="テキスト ボックス 415"/>
        <xdr:cNvSpPr txBox="1"/>
      </xdr:nvSpPr>
      <xdr:spPr>
        <a:xfrm>
          <a:off x="13131800" y="681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年度に将来負担比率がプラスとなったが、それ以降は発生していない。</a:t>
          </a:r>
        </a:p>
        <a:p>
          <a:r>
            <a:rPr kumimoji="1" lang="ja-JP" altLang="en-US" sz="1300">
              <a:latin typeface="ＭＳ Ｐゴシック" panose="020B0600070205080204" pitchFamily="50" charset="-128"/>
              <a:ea typeface="ＭＳ Ｐゴシック" panose="020B0600070205080204" pitchFamily="50" charset="-128"/>
            </a:rPr>
            <a:t>　これは、病院事業などの公営企業に係る負担見込額が減少していることが主な要因である。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除却事業の実施が見込まれるとともに、ここ数年の大規模な災害復旧事業の実施に伴い、将来負担が増加することが見込まれる。地方債の繰上償還など適正な規模の将来負担維持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0" name="テキスト ボックス 42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3" name="直線コネクタ 432"/>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4" name="テキスト ボックス 433"/>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7" name="直線コネクタ 436"/>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8" name="テキスト ボックス 437"/>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157163</xdr:rowOff>
    </xdr:to>
    <xdr:cxnSp macro="">
      <xdr:nvCxnSpPr>
        <xdr:cNvPr id="441" name="直線コネクタ 440"/>
        <xdr:cNvCxnSpPr/>
      </xdr:nvCxnSpPr>
      <xdr:spPr>
        <a:xfrm flipV="1">
          <a:off x="17018000" y="2571750"/>
          <a:ext cx="0" cy="13573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129240</xdr:rowOff>
    </xdr:from>
    <xdr:ext cx="762000" cy="259045"/>
    <xdr:sp macro="" textlink="">
      <xdr:nvSpPr>
        <xdr:cNvPr id="442" name="将来負担の状況最小値テキスト"/>
        <xdr:cNvSpPr txBox="1"/>
      </xdr:nvSpPr>
      <xdr:spPr>
        <a:xfrm>
          <a:off x="17106900" y="390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157163</xdr:rowOff>
    </xdr:from>
    <xdr:to>
      <xdr:col>81</xdr:col>
      <xdr:colOff>133350</xdr:colOff>
      <xdr:row>22</xdr:row>
      <xdr:rowOff>157163</xdr:rowOff>
    </xdr:to>
    <xdr:cxnSp macro="">
      <xdr:nvCxnSpPr>
        <xdr:cNvPr id="443" name="直線コネクタ 442"/>
        <xdr:cNvCxnSpPr/>
      </xdr:nvCxnSpPr>
      <xdr:spPr>
        <a:xfrm>
          <a:off x="16929100" y="392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4"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5" name="直線コネクタ 444"/>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72693</xdr:rowOff>
    </xdr:from>
    <xdr:ext cx="762000" cy="259045"/>
    <xdr:sp macro="" textlink="">
      <xdr:nvSpPr>
        <xdr:cNvPr id="446" name="将来負担の状況平均値テキスト"/>
        <xdr:cNvSpPr txBox="1"/>
      </xdr:nvSpPr>
      <xdr:spPr>
        <a:xfrm>
          <a:off x="17106900" y="26444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100616</xdr:rowOff>
    </xdr:from>
    <xdr:to>
      <xdr:col>81</xdr:col>
      <xdr:colOff>95250</xdr:colOff>
      <xdr:row>16</xdr:row>
      <xdr:rowOff>30766</xdr:rowOff>
    </xdr:to>
    <xdr:sp macro="" textlink="">
      <xdr:nvSpPr>
        <xdr:cNvPr id="447" name="フローチャート: 判断 446"/>
        <xdr:cNvSpPr/>
      </xdr:nvSpPr>
      <xdr:spPr>
        <a:xfrm>
          <a:off x="16967200" y="267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2762</xdr:rowOff>
    </xdr:from>
    <xdr:to>
      <xdr:col>77</xdr:col>
      <xdr:colOff>95250</xdr:colOff>
      <xdr:row>16</xdr:row>
      <xdr:rowOff>104362</xdr:rowOff>
    </xdr:to>
    <xdr:sp macro="" textlink="">
      <xdr:nvSpPr>
        <xdr:cNvPr id="448" name="フローチャート: 判断 447"/>
        <xdr:cNvSpPr/>
      </xdr:nvSpPr>
      <xdr:spPr>
        <a:xfrm>
          <a:off x="16129000" y="274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114539</xdr:rowOff>
    </xdr:from>
    <xdr:ext cx="736600" cy="259045"/>
    <xdr:sp macro="" textlink="">
      <xdr:nvSpPr>
        <xdr:cNvPr id="449" name="テキスト ボックス 448"/>
        <xdr:cNvSpPr txBox="1"/>
      </xdr:nvSpPr>
      <xdr:spPr>
        <a:xfrm>
          <a:off x="15798800" y="2514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77565</xdr:rowOff>
    </xdr:from>
    <xdr:to>
      <xdr:col>73</xdr:col>
      <xdr:colOff>44450</xdr:colOff>
      <xdr:row>17</xdr:row>
      <xdr:rowOff>7715</xdr:rowOff>
    </xdr:to>
    <xdr:sp macro="" textlink="">
      <xdr:nvSpPr>
        <xdr:cNvPr id="450" name="フローチャート: 判断 449"/>
        <xdr:cNvSpPr/>
      </xdr:nvSpPr>
      <xdr:spPr>
        <a:xfrm>
          <a:off x="15240000" y="2820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17892</xdr:rowOff>
    </xdr:from>
    <xdr:ext cx="762000" cy="259045"/>
    <xdr:sp macro="" textlink="">
      <xdr:nvSpPr>
        <xdr:cNvPr id="451" name="テキスト ボックス 450"/>
        <xdr:cNvSpPr txBox="1"/>
      </xdr:nvSpPr>
      <xdr:spPr>
        <a:xfrm>
          <a:off x="14909800" y="258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95663</xdr:rowOff>
    </xdr:from>
    <xdr:to>
      <xdr:col>68</xdr:col>
      <xdr:colOff>203200</xdr:colOff>
      <xdr:row>17</xdr:row>
      <xdr:rowOff>25813</xdr:rowOff>
    </xdr:to>
    <xdr:sp macro="" textlink="">
      <xdr:nvSpPr>
        <xdr:cNvPr id="452" name="フローチャート: 判断 451"/>
        <xdr:cNvSpPr/>
      </xdr:nvSpPr>
      <xdr:spPr>
        <a:xfrm>
          <a:off x="14351000" y="283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35990</xdr:rowOff>
    </xdr:from>
    <xdr:ext cx="762000" cy="259045"/>
    <xdr:sp macro="" textlink="">
      <xdr:nvSpPr>
        <xdr:cNvPr id="453" name="テキスト ボックス 452"/>
        <xdr:cNvSpPr txBox="1"/>
      </xdr:nvSpPr>
      <xdr:spPr>
        <a:xfrm>
          <a:off x="14020800" y="2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111951</xdr:rowOff>
    </xdr:from>
    <xdr:to>
      <xdr:col>64</xdr:col>
      <xdr:colOff>152400</xdr:colOff>
      <xdr:row>17</xdr:row>
      <xdr:rowOff>42101</xdr:rowOff>
    </xdr:to>
    <xdr:sp macro="" textlink="">
      <xdr:nvSpPr>
        <xdr:cNvPr id="454" name="フローチャート: 判断 453"/>
        <xdr:cNvSpPr/>
      </xdr:nvSpPr>
      <xdr:spPr>
        <a:xfrm>
          <a:off x="13462000" y="285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26878</xdr:rowOff>
    </xdr:from>
    <xdr:ext cx="762000" cy="259045"/>
    <xdr:sp macro="" textlink="">
      <xdr:nvSpPr>
        <xdr:cNvPr id="455" name="テキスト ボックス 454"/>
        <xdr:cNvSpPr txBox="1"/>
      </xdr:nvSpPr>
      <xdr:spPr>
        <a:xfrm>
          <a:off x="13131800" y="2941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162877</xdr:rowOff>
    </xdr:from>
    <xdr:to>
      <xdr:col>64</xdr:col>
      <xdr:colOff>152400</xdr:colOff>
      <xdr:row>15</xdr:row>
      <xdr:rowOff>93027</xdr:rowOff>
    </xdr:to>
    <xdr:sp macro="" textlink="">
      <xdr:nvSpPr>
        <xdr:cNvPr id="461" name="楕円 460"/>
        <xdr:cNvSpPr/>
      </xdr:nvSpPr>
      <xdr:spPr>
        <a:xfrm>
          <a:off x="13462000" y="25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103204</xdr:rowOff>
    </xdr:from>
    <xdr:ext cx="762000" cy="259045"/>
    <xdr:sp macro="" textlink="">
      <xdr:nvSpPr>
        <xdr:cNvPr id="462" name="テキスト ボックス 461"/>
        <xdr:cNvSpPr txBox="1"/>
      </xdr:nvSpPr>
      <xdr:spPr>
        <a:xfrm>
          <a:off x="13131800" y="2332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人件費は、類似団体と比較し高い状態が続いていたが、令和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a:t>
          </a:r>
          <a:r>
            <a:rPr kumimoji="1" lang="en-US" altLang="ja-JP" sz="1300">
              <a:latin typeface="ＭＳ Ｐゴシック" panose="020B0600070205080204" pitchFamily="50" charset="-128"/>
              <a:ea typeface="ＭＳ Ｐゴシック" panose="020B0600070205080204" pitchFamily="50" charset="-128"/>
            </a:rPr>
            <a:t>22.9</a:t>
          </a:r>
          <a:r>
            <a:rPr kumimoji="1" lang="ja-JP" altLang="en-US" sz="1300">
              <a:latin typeface="ＭＳ Ｐゴシック" panose="020B0600070205080204" pitchFamily="50" charset="-128"/>
              <a:ea typeface="ＭＳ Ｐゴシック" panose="020B0600070205080204" pitchFamily="50" charset="-128"/>
            </a:rPr>
            <a:t>％となり、類似団体を下回った。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これは、経常一般財源が増加するとともに、職員数の減少により、人件費が減少したことが要因となっている。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今後、定年延長などが導入されていくこととなるので、職員数の適正化に努めていく。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135164</xdr:rowOff>
    </xdr:from>
    <xdr:to>
      <xdr:col>24</xdr:col>
      <xdr:colOff>25400</xdr:colOff>
      <xdr:row>42</xdr:row>
      <xdr:rowOff>50800</xdr:rowOff>
    </xdr:to>
    <xdr:cxnSp macro="">
      <xdr:nvCxnSpPr>
        <xdr:cNvPr id="63" name="直線コネクタ 62"/>
        <xdr:cNvCxnSpPr/>
      </xdr:nvCxnSpPr>
      <xdr:spPr>
        <a:xfrm flipV="1">
          <a:off x="4826000" y="5793014"/>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22877</xdr:rowOff>
    </xdr:from>
    <xdr:ext cx="762000" cy="259045"/>
    <xdr:sp macro="" textlink="">
      <xdr:nvSpPr>
        <xdr:cNvPr id="64" name="人件費最小値テキスト"/>
        <xdr:cNvSpPr txBox="1"/>
      </xdr:nvSpPr>
      <xdr:spPr>
        <a:xfrm>
          <a:off x="49149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50800</xdr:rowOff>
    </xdr:from>
    <xdr:to>
      <xdr:col>24</xdr:col>
      <xdr:colOff>114300</xdr:colOff>
      <xdr:row>42</xdr:row>
      <xdr:rowOff>50800</xdr:rowOff>
    </xdr:to>
    <xdr:cxnSp macro="">
      <xdr:nvCxnSpPr>
        <xdr:cNvPr id="65" name="直線コネクタ 64"/>
        <xdr:cNvCxnSpPr/>
      </xdr:nvCxnSpPr>
      <xdr:spPr>
        <a:xfrm>
          <a:off x="4737100" y="725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50091</xdr:rowOff>
    </xdr:from>
    <xdr:ext cx="762000" cy="259045"/>
    <xdr:sp macro="" textlink="">
      <xdr:nvSpPr>
        <xdr:cNvPr id="66" name="人件費最大値テキスト"/>
        <xdr:cNvSpPr txBox="1"/>
      </xdr:nvSpPr>
      <xdr:spPr>
        <a:xfrm>
          <a:off x="4914900" y="553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135164</xdr:rowOff>
    </xdr:from>
    <xdr:to>
      <xdr:col>24</xdr:col>
      <xdr:colOff>114300</xdr:colOff>
      <xdr:row>33</xdr:row>
      <xdr:rowOff>135164</xdr:rowOff>
    </xdr:to>
    <xdr:cxnSp macro="">
      <xdr:nvCxnSpPr>
        <xdr:cNvPr id="67" name="直線コネクタ 66"/>
        <xdr:cNvCxnSpPr/>
      </xdr:nvCxnSpPr>
      <xdr:spPr>
        <a:xfrm>
          <a:off x="4737100" y="57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113393</xdr:rowOff>
    </xdr:from>
    <xdr:to>
      <xdr:col>24</xdr:col>
      <xdr:colOff>25400</xdr:colOff>
      <xdr:row>39</xdr:row>
      <xdr:rowOff>75293</xdr:rowOff>
    </xdr:to>
    <xdr:cxnSp macro="">
      <xdr:nvCxnSpPr>
        <xdr:cNvPr id="68" name="直線コネクタ 67"/>
        <xdr:cNvCxnSpPr/>
      </xdr:nvCxnSpPr>
      <xdr:spPr>
        <a:xfrm flipV="1">
          <a:off x="3987800" y="6457043"/>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99984</xdr:rowOff>
    </xdr:from>
    <xdr:ext cx="762000" cy="259045"/>
    <xdr:sp macro="" textlink="">
      <xdr:nvSpPr>
        <xdr:cNvPr id="69" name="人件費平均値テキスト"/>
        <xdr:cNvSpPr txBox="1"/>
      </xdr:nvSpPr>
      <xdr:spPr>
        <a:xfrm>
          <a:off x="4914900" y="6443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127907</xdr:rowOff>
    </xdr:from>
    <xdr:to>
      <xdr:col>24</xdr:col>
      <xdr:colOff>76200</xdr:colOff>
      <xdr:row>38</xdr:row>
      <xdr:rowOff>58057</xdr:rowOff>
    </xdr:to>
    <xdr:sp macro="" textlink="">
      <xdr:nvSpPr>
        <xdr:cNvPr id="70" name="フローチャート: 判断 69"/>
        <xdr:cNvSpPr/>
      </xdr:nvSpPr>
      <xdr:spPr>
        <a:xfrm>
          <a:off x="4775200" y="647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20865</xdr:rowOff>
    </xdr:from>
    <xdr:to>
      <xdr:col>19</xdr:col>
      <xdr:colOff>187325</xdr:colOff>
      <xdr:row>39</xdr:row>
      <xdr:rowOff>75293</xdr:rowOff>
    </xdr:to>
    <xdr:cxnSp macro="">
      <xdr:nvCxnSpPr>
        <xdr:cNvPr id="71" name="直線コネクタ 70"/>
        <xdr:cNvCxnSpPr/>
      </xdr:nvCxnSpPr>
      <xdr:spPr>
        <a:xfrm>
          <a:off x="3098800" y="67074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65315</xdr:rowOff>
    </xdr:from>
    <xdr:to>
      <xdr:col>20</xdr:col>
      <xdr:colOff>38100</xdr:colOff>
      <xdr:row>38</xdr:row>
      <xdr:rowOff>166915</xdr:rowOff>
    </xdr:to>
    <xdr:sp macro="" textlink="">
      <xdr:nvSpPr>
        <xdr:cNvPr id="72" name="フローチャート: 判断 71"/>
        <xdr:cNvSpPr/>
      </xdr:nvSpPr>
      <xdr:spPr>
        <a:xfrm>
          <a:off x="3937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5641</xdr:rowOff>
    </xdr:from>
    <xdr:ext cx="736600" cy="259045"/>
    <xdr:sp macro="" textlink="">
      <xdr:nvSpPr>
        <xdr:cNvPr id="73" name="テキスト ボックス 72"/>
        <xdr:cNvSpPr txBox="1"/>
      </xdr:nvSpPr>
      <xdr:spPr>
        <a:xfrm>
          <a:off x="3606800" y="634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105228</xdr:rowOff>
    </xdr:from>
    <xdr:to>
      <xdr:col>15</xdr:col>
      <xdr:colOff>98425</xdr:colOff>
      <xdr:row>39</xdr:row>
      <xdr:rowOff>20865</xdr:rowOff>
    </xdr:to>
    <xdr:cxnSp macro="">
      <xdr:nvCxnSpPr>
        <xdr:cNvPr id="74" name="直線コネクタ 73"/>
        <xdr:cNvCxnSpPr/>
      </xdr:nvCxnSpPr>
      <xdr:spPr>
        <a:xfrm>
          <a:off x="2209800" y="66203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168728</xdr:rowOff>
    </xdr:from>
    <xdr:to>
      <xdr:col>15</xdr:col>
      <xdr:colOff>149225</xdr:colOff>
      <xdr:row>37</xdr:row>
      <xdr:rowOff>98878</xdr:rowOff>
    </xdr:to>
    <xdr:sp macro="" textlink="">
      <xdr:nvSpPr>
        <xdr:cNvPr id="75" name="フローチャート: 判断 74"/>
        <xdr:cNvSpPr/>
      </xdr:nvSpPr>
      <xdr:spPr>
        <a:xfrm>
          <a:off x="3048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109055</xdr:rowOff>
    </xdr:from>
    <xdr:ext cx="762000" cy="259045"/>
    <xdr:sp macro="" textlink="">
      <xdr:nvSpPr>
        <xdr:cNvPr id="76" name="テキスト ボックス 75"/>
        <xdr:cNvSpPr txBox="1"/>
      </xdr:nvSpPr>
      <xdr:spPr>
        <a:xfrm>
          <a:off x="2717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105228</xdr:rowOff>
    </xdr:from>
    <xdr:to>
      <xdr:col>11</xdr:col>
      <xdr:colOff>9525</xdr:colOff>
      <xdr:row>39</xdr:row>
      <xdr:rowOff>9978</xdr:rowOff>
    </xdr:to>
    <xdr:cxnSp macro="">
      <xdr:nvCxnSpPr>
        <xdr:cNvPr id="77" name="直線コネクタ 76"/>
        <xdr:cNvCxnSpPr/>
      </xdr:nvCxnSpPr>
      <xdr:spPr>
        <a:xfrm flipV="1">
          <a:off x="1320800" y="66203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168728</xdr:rowOff>
    </xdr:from>
    <xdr:to>
      <xdr:col>11</xdr:col>
      <xdr:colOff>60325</xdr:colOff>
      <xdr:row>37</xdr:row>
      <xdr:rowOff>98878</xdr:rowOff>
    </xdr:to>
    <xdr:sp macro="" textlink="">
      <xdr:nvSpPr>
        <xdr:cNvPr id="78" name="フローチャート: 判断 77"/>
        <xdr:cNvSpPr/>
      </xdr:nvSpPr>
      <xdr:spPr>
        <a:xfrm>
          <a:off x="2159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109055</xdr:rowOff>
    </xdr:from>
    <xdr:ext cx="762000" cy="259045"/>
    <xdr:sp macro="" textlink="">
      <xdr:nvSpPr>
        <xdr:cNvPr id="79" name="テキスト ボックス 78"/>
        <xdr:cNvSpPr txBox="1"/>
      </xdr:nvSpPr>
      <xdr:spPr>
        <a:xfrm>
          <a:off x="1828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168728</xdr:rowOff>
    </xdr:from>
    <xdr:to>
      <xdr:col>6</xdr:col>
      <xdr:colOff>171450</xdr:colOff>
      <xdr:row>37</xdr:row>
      <xdr:rowOff>98878</xdr:rowOff>
    </xdr:to>
    <xdr:sp macro="" textlink="">
      <xdr:nvSpPr>
        <xdr:cNvPr id="80" name="フローチャート: 判断 79"/>
        <xdr:cNvSpPr/>
      </xdr:nvSpPr>
      <xdr:spPr>
        <a:xfrm>
          <a:off x="1270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109055</xdr:rowOff>
    </xdr:from>
    <xdr:ext cx="762000" cy="259045"/>
    <xdr:sp macro="" textlink="">
      <xdr:nvSpPr>
        <xdr:cNvPr id="81" name="テキスト ボックス 80"/>
        <xdr:cNvSpPr txBox="1"/>
      </xdr:nvSpPr>
      <xdr:spPr>
        <a:xfrm>
          <a:off x="939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62593</xdr:rowOff>
    </xdr:from>
    <xdr:to>
      <xdr:col>24</xdr:col>
      <xdr:colOff>76200</xdr:colOff>
      <xdr:row>37</xdr:row>
      <xdr:rowOff>164193</xdr:rowOff>
    </xdr:to>
    <xdr:sp macro="" textlink="">
      <xdr:nvSpPr>
        <xdr:cNvPr id="87" name="楕円 86"/>
        <xdr:cNvSpPr/>
      </xdr:nvSpPr>
      <xdr:spPr>
        <a:xfrm>
          <a:off x="47752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79120</xdr:rowOff>
    </xdr:from>
    <xdr:ext cx="762000" cy="259045"/>
    <xdr:sp macro="" textlink="">
      <xdr:nvSpPr>
        <xdr:cNvPr id="88" name="人件費該当値テキスト"/>
        <xdr:cNvSpPr txBox="1"/>
      </xdr:nvSpPr>
      <xdr:spPr>
        <a:xfrm>
          <a:off x="4914900" y="625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24493</xdr:rowOff>
    </xdr:from>
    <xdr:to>
      <xdr:col>20</xdr:col>
      <xdr:colOff>38100</xdr:colOff>
      <xdr:row>39</xdr:row>
      <xdr:rowOff>126093</xdr:rowOff>
    </xdr:to>
    <xdr:sp macro="" textlink="">
      <xdr:nvSpPr>
        <xdr:cNvPr id="89" name="楕円 88"/>
        <xdr:cNvSpPr/>
      </xdr:nvSpPr>
      <xdr:spPr>
        <a:xfrm>
          <a:off x="3937000" y="671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110870</xdr:rowOff>
    </xdr:from>
    <xdr:ext cx="736600" cy="259045"/>
    <xdr:sp macro="" textlink="">
      <xdr:nvSpPr>
        <xdr:cNvPr id="90" name="テキスト ボックス 89"/>
        <xdr:cNvSpPr txBox="1"/>
      </xdr:nvSpPr>
      <xdr:spPr>
        <a:xfrm>
          <a:off x="3606800" y="6797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141515</xdr:rowOff>
    </xdr:from>
    <xdr:to>
      <xdr:col>15</xdr:col>
      <xdr:colOff>149225</xdr:colOff>
      <xdr:row>39</xdr:row>
      <xdr:rowOff>71665</xdr:rowOff>
    </xdr:to>
    <xdr:sp macro="" textlink="">
      <xdr:nvSpPr>
        <xdr:cNvPr id="91" name="楕円 90"/>
        <xdr:cNvSpPr/>
      </xdr:nvSpPr>
      <xdr:spPr>
        <a:xfrm>
          <a:off x="3048000" y="665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56442</xdr:rowOff>
    </xdr:from>
    <xdr:ext cx="762000" cy="259045"/>
    <xdr:sp macro="" textlink="">
      <xdr:nvSpPr>
        <xdr:cNvPr id="92" name="テキスト ボックス 91"/>
        <xdr:cNvSpPr txBox="1"/>
      </xdr:nvSpPr>
      <xdr:spPr>
        <a:xfrm>
          <a:off x="2717800" y="674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54428</xdr:rowOff>
    </xdr:from>
    <xdr:to>
      <xdr:col>11</xdr:col>
      <xdr:colOff>60325</xdr:colOff>
      <xdr:row>38</xdr:row>
      <xdr:rowOff>156028</xdr:rowOff>
    </xdr:to>
    <xdr:sp macro="" textlink="">
      <xdr:nvSpPr>
        <xdr:cNvPr id="93" name="楕円 92"/>
        <xdr:cNvSpPr/>
      </xdr:nvSpPr>
      <xdr:spPr>
        <a:xfrm>
          <a:off x="2159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140805</xdr:rowOff>
    </xdr:from>
    <xdr:ext cx="762000" cy="259045"/>
    <xdr:sp macro="" textlink="">
      <xdr:nvSpPr>
        <xdr:cNvPr id="94" name="テキスト ボックス 93"/>
        <xdr:cNvSpPr txBox="1"/>
      </xdr:nvSpPr>
      <xdr:spPr>
        <a:xfrm>
          <a:off x="1828800" y="665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130628</xdr:rowOff>
    </xdr:from>
    <xdr:to>
      <xdr:col>6</xdr:col>
      <xdr:colOff>171450</xdr:colOff>
      <xdr:row>39</xdr:row>
      <xdr:rowOff>60778</xdr:rowOff>
    </xdr:to>
    <xdr:sp macro="" textlink="">
      <xdr:nvSpPr>
        <xdr:cNvPr id="95" name="楕円 94"/>
        <xdr:cNvSpPr/>
      </xdr:nvSpPr>
      <xdr:spPr>
        <a:xfrm>
          <a:off x="1270000" y="6645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45555</xdr:rowOff>
    </xdr:from>
    <xdr:ext cx="762000" cy="259045"/>
    <xdr:sp macro="" textlink="">
      <xdr:nvSpPr>
        <xdr:cNvPr id="96" name="テキスト ボックス 95"/>
        <xdr:cNvSpPr txBox="1"/>
      </xdr:nvSpPr>
      <xdr:spPr>
        <a:xfrm>
          <a:off x="939800" y="673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前年度とほぼ同水準のの</a:t>
          </a:r>
          <a:r>
            <a:rPr kumimoji="1" lang="en-US" altLang="ja-JP" sz="1300">
              <a:latin typeface="ＭＳ Ｐゴシック" panose="020B0600070205080204" pitchFamily="50" charset="-128"/>
              <a:ea typeface="ＭＳ Ｐゴシック" panose="020B0600070205080204" pitchFamily="50" charset="-128"/>
            </a:rPr>
            <a:t>17.9</a:t>
          </a:r>
          <a:r>
            <a:rPr kumimoji="1" lang="ja-JP" altLang="en-US" sz="1300">
              <a:latin typeface="ＭＳ Ｐゴシック" panose="020B0600070205080204" pitchFamily="50" charset="-128"/>
              <a:ea typeface="ＭＳ Ｐゴシック" panose="020B0600070205080204" pitchFamily="50" charset="-128"/>
            </a:rPr>
            <a:t>％となった。ここ数年類似団体と比較し高い水準となっているが、これはふるさと納税の委託料等が大幅に増加したことが要因となっている。現在、歳入の確保を目的としてふるさと納税に注力しているため、また、今後</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の推進などにより、物件費は、増加又は同水準で推移することが見込まれる。　類似団体の状況等を注視しつつ、経常的経費の抑制・削減に努める。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39370</xdr:rowOff>
    </xdr:from>
    <xdr:to>
      <xdr:col>82</xdr:col>
      <xdr:colOff>107950</xdr:colOff>
      <xdr:row>21</xdr:row>
      <xdr:rowOff>8890</xdr:rowOff>
    </xdr:to>
    <xdr:cxnSp macro="">
      <xdr:nvCxnSpPr>
        <xdr:cNvPr id="124" name="直線コネクタ 123"/>
        <xdr:cNvCxnSpPr/>
      </xdr:nvCxnSpPr>
      <xdr:spPr>
        <a:xfrm flipV="1">
          <a:off x="16510000" y="22682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5" name="物件費最小値テキスト"/>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6" name="直線コネクタ 125"/>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125747</xdr:rowOff>
    </xdr:from>
    <xdr:ext cx="762000" cy="259045"/>
    <xdr:sp macro="" textlink="">
      <xdr:nvSpPr>
        <xdr:cNvPr id="127" name="物件費最大値テキスト"/>
        <xdr:cNvSpPr txBox="1"/>
      </xdr:nvSpPr>
      <xdr:spPr>
        <a:xfrm>
          <a:off x="16598900" y="2011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39370</xdr:rowOff>
    </xdr:from>
    <xdr:to>
      <xdr:col>82</xdr:col>
      <xdr:colOff>196850</xdr:colOff>
      <xdr:row>13</xdr:row>
      <xdr:rowOff>39370</xdr:rowOff>
    </xdr:to>
    <xdr:cxnSp macro="">
      <xdr:nvCxnSpPr>
        <xdr:cNvPr id="128" name="直線コネクタ 127"/>
        <xdr:cNvCxnSpPr/>
      </xdr:nvCxnSpPr>
      <xdr:spPr>
        <a:xfrm>
          <a:off x="16421100" y="2268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119380</xdr:rowOff>
    </xdr:from>
    <xdr:to>
      <xdr:col>82</xdr:col>
      <xdr:colOff>107950</xdr:colOff>
      <xdr:row>18</xdr:row>
      <xdr:rowOff>127000</xdr:rowOff>
    </xdr:to>
    <xdr:cxnSp macro="">
      <xdr:nvCxnSpPr>
        <xdr:cNvPr id="129" name="直線コネクタ 128"/>
        <xdr:cNvCxnSpPr/>
      </xdr:nvCxnSpPr>
      <xdr:spPr>
        <a:xfrm flipV="1">
          <a:off x="15671800" y="32054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92727</xdr:rowOff>
    </xdr:from>
    <xdr:ext cx="762000" cy="259045"/>
    <xdr:sp macro="" textlink="">
      <xdr:nvSpPr>
        <xdr:cNvPr id="130" name="物件費平均値テキスト"/>
        <xdr:cNvSpPr txBox="1"/>
      </xdr:nvSpPr>
      <xdr:spPr>
        <a:xfrm>
          <a:off x="16598900" y="2664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31" name="フローチャート: 判断 130"/>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127000</xdr:rowOff>
    </xdr:from>
    <xdr:to>
      <xdr:col>78</xdr:col>
      <xdr:colOff>69850</xdr:colOff>
      <xdr:row>18</xdr:row>
      <xdr:rowOff>127000</xdr:rowOff>
    </xdr:to>
    <xdr:cxnSp macro="">
      <xdr:nvCxnSpPr>
        <xdr:cNvPr id="132" name="直線コネクタ 131"/>
        <xdr:cNvCxnSpPr/>
      </xdr:nvCxnSpPr>
      <xdr:spPr>
        <a:xfrm>
          <a:off x="14782800" y="3213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33" name="フローチャート: 判断 132"/>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4" name="テキスト ボックス 133"/>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46990</xdr:rowOff>
    </xdr:from>
    <xdr:to>
      <xdr:col>73</xdr:col>
      <xdr:colOff>180975</xdr:colOff>
      <xdr:row>18</xdr:row>
      <xdr:rowOff>127000</xdr:rowOff>
    </xdr:to>
    <xdr:cxnSp macro="">
      <xdr:nvCxnSpPr>
        <xdr:cNvPr id="135" name="直線コネクタ 134"/>
        <xdr:cNvCxnSpPr/>
      </xdr:nvCxnSpPr>
      <xdr:spPr>
        <a:xfrm>
          <a:off x="13893800" y="29616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41910</xdr:rowOff>
    </xdr:from>
    <xdr:to>
      <xdr:col>74</xdr:col>
      <xdr:colOff>31750</xdr:colOff>
      <xdr:row>17</xdr:row>
      <xdr:rowOff>143510</xdr:rowOff>
    </xdr:to>
    <xdr:sp macro="" textlink="">
      <xdr:nvSpPr>
        <xdr:cNvPr id="136" name="フローチャート: 判断 135"/>
        <xdr:cNvSpPr/>
      </xdr:nvSpPr>
      <xdr:spPr>
        <a:xfrm>
          <a:off x="14732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153687</xdr:rowOff>
    </xdr:from>
    <xdr:ext cx="762000" cy="259045"/>
    <xdr:sp macro="" textlink="">
      <xdr:nvSpPr>
        <xdr:cNvPr id="137" name="テキスト ボックス 136"/>
        <xdr:cNvSpPr txBox="1"/>
      </xdr:nvSpPr>
      <xdr:spPr>
        <a:xfrm>
          <a:off x="14401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46990</xdr:rowOff>
    </xdr:to>
    <xdr:cxnSp macro="">
      <xdr:nvCxnSpPr>
        <xdr:cNvPr id="138" name="直線コネクタ 137"/>
        <xdr:cNvCxnSpPr/>
      </xdr:nvCxnSpPr>
      <xdr:spPr>
        <a:xfrm>
          <a:off x="13004800" y="2954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9" name="フローチャート: 判断 138"/>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97807</xdr:rowOff>
    </xdr:from>
    <xdr:ext cx="762000" cy="259045"/>
    <xdr:sp macro="" textlink="">
      <xdr:nvSpPr>
        <xdr:cNvPr id="140" name="テキスト ボックス 139"/>
        <xdr:cNvSpPr txBox="1"/>
      </xdr:nvSpPr>
      <xdr:spPr>
        <a:xfrm>
          <a:off x="13512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41" name="フローチャート: 判断 140"/>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2" name="テキスト ボックス 141"/>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68580</xdr:rowOff>
    </xdr:from>
    <xdr:to>
      <xdr:col>82</xdr:col>
      <xdr:colOff>158750</xdr:colOff>
      <xdr:row>18</xdr:row>
      <xdr:rowOff>170180</xdr:rowOff>
    </xdr:to>
    <xdr:sp macro="" textlink="">
      <xdr:nvSpPr>
        <xdr:cNvPr id="148" name="楕円 147"/>
        <xdr:cNvSpPr/>
      </xdr:nvSpPr>
      <xdr:spPr>
        <a:xfrm>
          <a:off x="164592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40657</xdr:rowOff>
    </xdr:from>
    <xdr:ext cx="762000" cy="259045"/>
    <xdr:sp macro="" textlink="">
      <xdr:nvSpPr>
        <xdr:cNvPr id="149" name="物件費該当値テキスト"/>
        <xdr:cNvSpPr txBox="1"/>
      </xdr:nvSpPr>
      <xdr:spPr>
        <a:xfrm>
          <a:off x="16598900" y="312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50" name="楕円 149"/>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51" name="テキスト ボックス 150"/>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76200</xdr:rowOff>
    </xdr:from>
    <xdr:to>
      <xdr:col>74</xdr:col>
      <xdr:colOff>31750</xdr:colOff>
      <xdr:row>19</xdr:row>
      <xdr:rowOff>6350</xdr:rowOff>
    </xdr:to>
    <xdr:sp macro="" textlink="">
      <xdr:nvSpPr>
        <xdr:cNvPr id="152" name="楕円 151"/>
        <xdr:cNvSpPr/>
      </xdr:nvSpPr>
      <xdr:spPr>
        <a:xfrm>
          <a:off x="14732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162577</xdr:rowOff>
    </xdr:from>
    <xdr:ext cx="762000" cy="259045"/>
    <xdr:sp macro="" textlink="">
      <xdr:nvSpPr>
        <xdr:cNvPr id="153" name="テキスト ボックス 152"/>
        <xdr:cNvSpPr txBox="1"/>
      </xdr:nvSpPr>
      <xdr:spPr>
        <a:xfrm>
          <a:off x="14401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167640</xdr:rowOff>
    </xdr:from>
    <xdr:to>
      <xdr:col>69</xdr:col>
      <xdr:colOff>142875</xdr:colOff>
      <xdr:row>17</xdr:row>
      <xdr:rowOff>97790</xdr:rowOff>
    </xdr:to>
    <xdr:sp macro="" textlink="">
      <xdr:nvSpPr>
        <xdr:cNvPr id="154" name="楕円 153"/>
        <xdr:cNvSpPr/>
      </xdr:nvSpPr>
      <xdr:spPr>
        <a:xfrm>
          <a:off x="13843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55" name="テキスト ボックス 154"/>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56" name="楕円 155"/>
        <xdr:cNvSpPr/>
      </xdr:nvSpPr>
      <xdr:spPr>
        <a:xfrm>
          <a:off x="12954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57" name="テキスト ボックス 156"/>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扶助費は、類似団体と同水準となり、ここ数年の数値も同水準となっている。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年度より、私立の保育園及び認定こども園が開設したことにより、施設型給付費が増加したが、子どもの数の減少により、児童手当や児童扶養手当、子ども医療費などが減少している。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今後は、教育・保育審議会などの議論をもとに、保育園や幼稚園の在り方などを検討していく。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120650</xdr:rowOff>
    </xdr:from>
    <xdr:to>
      <xdr:col>24</xdr:col>
      <xdr:colOff>25400</xdr:colOff>
      <xdr:row>61</xdr:row>
      <xdr:rowOff>82550</xdr:rowOff>
    </xdr:to>
    <xdr:cxnSp macro="">
      <xdr:nvCxnSpPr>
        <xdr:cNvPr id="185" name="直線コネクタ 184"/>
        <xdr:cNvCxnSpPr/>
      </xdr:nvCxnSpPr>
      <xdr:spPr>
        <a:xfrm flipV="1">
          <a:off x="4826000" y="92075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82550</xdr:rowOff>
    </xdr:from>
    <xdr:to>
      <xdr:col>24</xdr:col>
      <xdr:colOff>114300</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35577</xdr:rowOff>
    </xdr:from>
    <xdr:ext cx="762000" cy="259045"/>
    <xdr:sp macro="" textlink="">
      <xdr:nvSpPr>
        <xdr:cNvPr id="188" name="扶助費最大値テキスト"/>
        <xdr:cNvSpPr txBox="1"/>
      </xdr:nvSpPr>
      <xdr:spPr>
        <a:xfrm>
          <a:off x="49149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120650</xdr:rowOff>
    </xdr:from>
    <xdr:to>
      <xdr:col>24</xdr:col>
      <xdr:colOff>114300</xdr:colOff>
      <xdr:row>53</xdr:row>
      <xdr:rowOff>120650</xdr:rowOff>
    </xdr:to>
    <xdr:cxnSp macro="">
      <xdr:nvCxnSpPr>
        <xdr:cNvPr id="189" name="直線コネクタ 188"/>
        <xdr:cNvCxnSpPr/>
      </xdr:nvCxnSpPr>
      <xdr:spPr>
        <a:xfrm>
          <a:off x="4737100" y="920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76200</xdr:rowOff>
    </xdr:from>
    <xdr:to>
      <xdr:col>24</xdr:col>
      <xdr:colOff>25400</xdr:colOff>
      <xdr:row>56</xdr:row>
      <xdr:rowOff>101600</xdr:rowOff>
    </xdr:to>
    <xdr:cxnSp macro="">
      <xdr:nvCxnSpPr>
        <xdr:cNvPr id="190" name="直線コネクタ 189"/>
        <xdr:cNvCxnSpPr/>
      </xdr:nvCxnSpPr>
      <xdr:spPr>
        <a:xfrm flipV="1">
          <a:off x="3987800" y="9677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41927</xdr:rowOff>
    </xdr:from>
    <xdr:ext cx="762000" cy="259045"/>
    <xdr:sp macro="" textlink="">
      <xdr:nvSpPr>
        <xdr:cNvPr id="191" name="扶助費平均値テキスト"/>
        <xdr:cNvSpPr txBox="1"/>
      </xdr:nvSpPr>
      <xdr:spPr>
        <a:xfrm>
          <a:off x="4914900" y="9471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192" name="フローチャート: 判断 191"/>
        <xdr:cNvSpPr/>
      </xdr:nvSpPr>
      <xdr:spPr>
        <a:xfrm>
          <a:off x="47752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101600</xdr:rowOff>
    </xdr:from>
    <xdr:to>
      <xdr:col>19</xdr:col>
      <xdr:colOff>187325</xdr:colOff>
      <xdr:row>57</xdr:row>
      <xdr:rowOff>107950</xdr:rowOff>
    </xdr:to>
    <xdr:cxnSp macro="">
      <xdr:nvCxnSpPr>
        <xdr:cNvPr id="193" name="直線コネクタ 192"/>
        <xdr:cNvCxnSpPr/>
      </xdr:nvCxnSpPr>
      <xdr:spPr>
        <a:xfrm flipV="1">
          <a:off x="3098800" y="97028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4" name="フローチャート: 判断 193"/>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5" name="テキスト ボックス 194"/>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31750</xdr:rowOff>
    </xdr:from>
    <xdr:to>
      <xdr:col>15</xdr:col>
      <xdr:colOff>98425</xdr:colOff>
      <xdr:row>57</xdr:row>
      <xdr:rowOff>107950</xdr:rowOff>
    </xdr:to>
    <xdr:cxnSp macro="">
      <xdr:nvCxnSpPr>
        <xdr:cNvPr id="196" name="直線コネクタ 195"/>
        <xdr:cNvCxnSpPr/>
      </xdr:nvCxnSpPr>
      <xdr:spPr>
        <a:xfrm>
          <a:off x="2209800" y="980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57150</xdr:rowOff>
    </xdr:from>
    <xdr:to>
      <xdr:col>15</xdr:col>
      <xdr:colOff>149225</xdr:colOff>
      <xdr:row>57</xdr:row>
      <xdr:rowOff>158750</xdr:rowOff>
    </xdr:to>
    <xdr:sp macro="" textlink="">
      <xdr:nvSpPr>
        <xdr:cNvPr id="197" name="フローチャート: 判断 196"/>
        <xdr:cNvSpPr/>
      </xdr:nvSpPr>
      <xdr:spPr>
        <a:xfrm>
          <a:off x="3048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168927</xdr:rowOff>
    </xdr:from>
    <xdr:ext cx="762000" cy="259045"/>
    <xdr:sp macro="" textlink="">
      <xdr:nvSpPr>
        <xdr:cNvPr id="198" name="テキスト ボックス 197"/>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63500</xdr:rowOff>
    </xdr:from>
    <xdr:to>
      <xdr:col>11</xdr:col>
      <xdr:colOff>9525</xdr:colOff>
      <xdr:row>57</xdr:row>
      <xdr:rowOff>31750</xdr:rowOff>
    </xdr:to>
    <xdr:cxnSp macro="">
      <xdr:nvCxnSpPr>
        <xdr:cNvPr id="199" name="直線コネクタ 198"/>
        <xdr:cNvCxnSpPr/>
      </xdr:nvCxnSpPr>
      <xdr:spPr>
        <a:xfrm>
          <a:off x="1320800" y="96647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0" name="フローチャート: 判断 199"/>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01" name="テキスト ボックス 200"/>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2" name="フローチャート: 判断 201"/>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3" name="テキスト ボックス 202"/>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209" name="楕円 208"/>
        <xdr:cNvSpPr/>
      </xdr:nvSpPr>
      <xdr:spPr>
        <a:xfrm>
          <a:off x="4775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168927</xdr:rowOff>
    </xdr:from>
    <xdr:ext cx="762000" cy="259045"/>
    <xdr:sp macro="" textlink="">
      <xdr:nvSpPr>
        <xdr:cNvPr id="210" name="扶助費該当値テキスト"/>
        <xdr:cNvSpPr txBox="1"/>
      </xdr:nvSpPr>
      <xdr:spPr>
        <a:xfrm>
          <a:off x="4914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50800</xdr:rowOff>
    </xdr:from>
    <xdr:to>
      <xdr:col>20</xdr:col>
      <xdr:colOff>38100</xdr:colOff>
      <xdr:row>56</xdr:row>
      <xdr:rowOff>152400</xdr:rowOff>
    </xdr:to>
    <xdr:sp macro="" textlink="">
      <xdr:nvSpPr>
        <xdr:cNvPr id="211" name="楕円 210"/>
        <xdr:cNvSpPr/>
      </xdr:nvSpPr>
      <xdr:spPr>
        <a:xfrm>
          <a:off x="3937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212" name="テキスト ボックス 211"/>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13" name="楕円 212"/>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214" name="テキスト ボックス 213"/>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152400</xdr:rowOff>
    </xdr:from>
    <xdr:to>
      <xdr:col>11</xdr:col>
      <xdr:colOff>60325</xdr:colOff>
      <xdr:row>57</xdr:row>
      <xdr:rowOff>82550</xdr:rowOff>
    </xdr:to>
    <xdr:sp macro="" textlink="">
      <xdr:nvSpPr>
        <xdr:cNvPr id="215" name="楕円 214"/>
        <xdr:cNvSpPr/>
      </xdr:nvSpPr>
      <xdr:spPr>
        <a:xfrm>
          <a:off x="2159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216" name="テキスト ボックス 215"/>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xdr:rowOff>
    </xdr:from>
    <xdr:to>
      <xdr:col>6</xdr:col>
      <xdr:colOff>171450</xdr:colOff>
      <xdr:row>56</xdr:row>
      <xdr:rowOff>114300</xdr:rowOff>
    </xdr:to>
    <xdr:sp macro="" textlink="">
      <xdr:nvSpPr>
        <xdr:cNvPr id="217" name="楕円 216"/>
        <xdr:cNvSpPr/>
      </xdr:nvSpPr>
      <xdr:spPr>
        <a:xfrm>
          <a:off x="1270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124477</xdr:rowOff>
    </xdr:from>
    <xdr:ext cx="762000" cy="259045"/>
    <xdr:sp macro="" textlink="">
      <xdr:nvSpPr>
        <xdr:cNvPr id="218" name="テキスト ボックス 217"/>
        <xdr:cNvSpPr txBox="1"/>
      </xdr:nvSpPr>
      <xdr:spPr>
        <a:xfrm>
          <a:off x="939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％となり、ほぼ横ばいで推移しており、類似団体平均を上回っている。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特別会計に対する繰出金や公共施設の維持補修費が増加傾向にあることから、他自治体の取組等を参考にしながら、適正な水準を維持するように努める。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60</xdr:row>
      <xdr:rowOff>142240</xdr:rowOff>
    </xdr:to>
    <xdr:cxnSp macro="">
      <xdr:nvCxnSpPr>
        <xdr:cNvPr id="246" name="直線コネクタ 245"/>
        <xdr:cNvCxnSpPr/>
      </xdr:nvCxnSpPr>
      <xdr:spPr>
        <a:xfrm flipV="1">
          <a:off x="16510000" y="925576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114317</xdr:rowOff>
    </xdr:from>
    <xdr:ext cx="762000" cy="259045"/>
    <xdr:sp macro="" textlink="">
      <xdr:nvSpPr>
        <xdr:cNvPr id="247" name="その他最小値テキスト"/>
        <xdr:cNvSpPr txBox="1"/>
      </xdr:nvSpPr>
      <xdr:spPr>
        <a:xfrm>
          <a:off x="16598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142240</xdr:rowOff>
    </xdr:from>
    <xdr:to>
      <xdr:col>82</xdr:col>
      <xdr:colOff>196850</xdr:colOff>
      <xdr:row>60</xdr:row>
      <xdr:rowOff>142240</xdr:rowOff>
    </xdr:to>
    <xdr:cxnSp macro="">
      <xdr:nvCxnSpPr>
        <xdr:cNvPr id="248" name="直線コネクタ 247"/>
        <xdr:cNvCxnSpPr/>
      </xdr:nvCxnSpPr>
      <xdr:spPr>
        <a:xfrm>
          <a:off x="16421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49"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0" name="直線コネクタ 249"/>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142240</xdr:rowOff>
    </xdr:to>
    <xdr:cxnSp macro="">
      <xdr:nvCxnSpPr>
        <xdr:cNvPr id="251" name="直線コネクタ 250"/>
        <xdr:cNvCxnSpPr/>
      </xdr:nvCxnSpPr>
      <xdr:spPr>
        <a:xfrm flipV="1">
          <a:off x="15671800" y="96748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8907</xdr:rowOff>
    </xdr:from>
    <xdr:ext cx="762000" cy="259045"/>
    <xdr:sp macro="" textlink="">
      <xdr:nvSpPr>
        <xdr:cNvPr id="252" name="その他平均値テキスト"/>
        <xdr:cNvSpPr txBox="1"/>
      </xdr:nvSpPr>
      <xdr:spPr>
        <a:xfrm>
          <a:off x="16598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163830</xdr:rowOff>
    </xdr:from>
    <xdr:to>
      <xdr:col>82</xdr:col>
      <xdr:colOff>158750</xdr:colOff>
      <xdr:row>56</xdr:row>
      <xdr:rowOff>93980</xdr:rowOff>
    </xdr:to>
    <xdr:sp macro="" textlink="">
      <xdr:nvSpPr>
        <xdr:cNvPr id="253" name="フローチャート: 判断 252"/>
        <xdr:cNvSpPr/>
      </xdr:nvSpPr>
      <xdr:spPr>
        <a:xfrm>
          <a:off x="16459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56</xdr:row>
      <xdr:rowOff>142240</xdr:rowOff>
    </xdr:to>
    <xdr:cxnSp macro="">
      <xdr:nvCxnSpPr>
        <xdr:cNvPr id="254" name="直線コネクタ 253"/>
        <xdr:cNvCxnSpPr/>
      </xdr:nvCxnSpPr>
      <xdr:spPr>
        <a:xfrm>
          <a:off x="14782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56" name="テキスト ボックス 255"/>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149860</xdr:rowOff>
    </xdr:to>
    <xdr:cxnSp macro="">
      <xdr:nvCxnSpPr>
        <xdr:cNvPr id="257" name="直線コネクタ 256"/>
        <xdr:cNvCxnSpPr/>
      </xdr:nvCxnSpPr>
      <xdr:spPr>
        <a:xfrm flipV="1">
          <a:off x="13893800" y="9720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8" name="フローチャート: 判断 257"/>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74947</xdr:rowOff>
    </xdr:from>
    <xdr:ext cx="762000" cy="259045"/>
    <xdr:sp macro="" textlink="">
      <xdr:nvSpPr>
        <xdr:cNvPr id="259" name="テキスト ボックス 258"/>
        <xdr:cNvSpPr txBox="1"/>
      </xdr:nvSpPr>
      <xdr:spPr>
        <a:xfrm>
          <a:off x="14401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149860</xdr:rowOff>
    </xdr:from>
    <xdr:to>
      <xdr:col>69</xdr:col>
      <xdr:colOff>92075</xdr:colOff>
      <xdr:row>56</xdr:row>
      <xdr:rowOff>165100</xdr:rowOff>
    </xdr:to>
    <xdr:cxnSp macro="">
      <xdr:nvCxnSpPr>
        <xdr:cNvPr id="260" name="直線コネクタ 259"/>
        <xdr:cNvCxnSpPr/>
      </xdr:nvCxnSpPr>
      <xdr:spPr>
        <a:xfrm flipV="1">
          <a:off x="13004800" y="9751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49530</xdr:rowOff>
    </xdr:from>
    <xdr:to>
      <xdr:col>69</xdr:col>
      <xdr:colOff>142875</xdr:colOff>
      <xdr:row>57</xdr:row>
      <xdr:rowOff>151130</xdr:rowOff>
    </xdr:to>
    <xdr:sp macro="" textlink="">
      <xdr:nvSpPr>
        <xdr:cNvPr id="261" name="フローチャート: 判断 260"/>
        <xdr:cNvSpPr/>
      </xdr:nvSpPr>
      <xdr:spPr>
        <a:xfrm>
          <a:off x="13843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135907</xdr:rowOff>
    </xdr:from>
    <xdr:ext cx="762000" cy="259045"/>
    <xdr:sp macro="" textlink="">
      <xdr:nvSpPr>
        <xdr:cNvPr id="262" name="テキスト ボックス 261"/>
        <xdr:cNvSpPr txBox="1"/>
      </xdr:nvSpPr>
      <xdr:spPr>
        <a:xfrm>
          <a:off x="13512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72390</xdr:rowOff>
    </xdr:from>
    <xdr:to>
      <xdr:col>65</xdr:col>
      <xdr:colOff>53975</xdr:colOff>
      <xdr:row>58</xdr:row>
      <xdr:rowOff>2540</xdr:rowOff>
    </xdr:to>
    <xdr:sp macro="" textlink="">
      <xdr:nvSpPr>
        <xdr:cNvPr id="263" name="フローチャート: 判断 262"/>
        <xdr:cNvSpPr/>
      </xdr:nvSpPr>
      <xdr:spPr>
        <a:xfrm>
          <a:off x="12954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158767</xdr:rowOff>
    </xdr:from>
    <xdr:ext cx="762000" cy="259045"/>
    <xdr:sp macro="" textlink="">
      <xdr:nvSpPr>
        <xdr:cNvPr id="264" name="テキスト ボックス 263"/>
        <xdr:cNvSpPr txBox="1"/>
      </xdr:nvSpPr>
      <xdr:spPr>
        <a:xfrm>
          <a:off x="12623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70" name="楕円 269"/>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166387</xdr:rowOff>
    </xdr:from>
    <xdr:ext cx="762000" cy="259045"/>
    <xdr:sp macro="" textlink="">
      <xdr:nvSpPr>
        <xdr:cNvPr id="271" name="その他該当値テキスト"/>
        <xdr:cNvSpPr txBox="1"/>
      </xdr:nvSpPr>
      <xdr:spPr>
        <a:xfrm>
          <a:off x="16598900" y="959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91440</xdr:rowOff>
    </xdr:from>
    <xdr:to>
      <xdr:col>78</xdr:col>
      <xdr:colOff>120650</xdr:colOff>
      <xdr:row>57</xdr:row>
      <xdr:rowOff>21590</xdr:rowOff>
    </xdr:to>
    <xdr:sp macro="" textlink="">
      <xdr:nvSpPr>
        <xdr:cNvPr id="272" name="楕円 271"/>
        <xdr:cNvSpPr/>
      </xdr:nvSpPr>
      <xdr:spPr>
        <a:xfrm>
          <a:off x="15621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6367</xdr:rowOff>
    </xdr:from>
    <xdr:ext cx="736600" cy="259045"/>
    <xdr:sp macro="" textlink="">
      <xdr:nvSpPr>
        <xdr:cNvPr id="273" name="テキスト ボックス 272"/>
        <xdr:cNvSpPr txBox="1"/>
      </xdr:nvSpPr>
      <xdr:spPr>
        <a:xfrm>
          <a:off x="15290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68580</xdr:rowOff>
    </xdr:from>
    <xdr:to>
      <xdr:col>74</xdr:col>
      <xdr:colOff>31750</xdr:colOff>
      <xdr:row>56</xdr:row>
      <xdr:rowOff>170180</xdr:rowOff>
    </xdr:to>
    <xdr:sp macro="" textlink="">
      <xdr:nvSpPr>
        <xdr:cNvPr id="274" name="楕円 273"/>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75" name="テキスト ボックス 274"/>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99060</xdr:rowOff>
    </xdr:from>
    <xdr:to>
      <xdr:col>69</xdr:col>
      <xdr:colOff>142875</xdr:colOff>
      <xdr:row>57</xdr:row>
      <xdr:rowOff>29210</xdr:rowOff>
    </xdr:to>
    <xdr:sp macro="" textlink="">
      <xdr:nvSpPr>
        <xdr:cNvPr id="276" name="楕円 275"/>
        <xdr:cNvSpPr/>
      </xdr:nvSpPr>
      <xdr:spPr>
        <a:xfrm>
          <a:off x="13843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77" name="テキスト ボックス 276"/>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78" name="楕円 277"/>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79" name="テキスト ボックス 278"/>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12.9</a:t>
          </a:r>
          <a:r>
            <a:rPr kumimoji="1" lang="ja-JP" altLang="en-US" sz="1300">
              <a:latin typeface="ＭＳ Ｐゴシック" panose="020B0600070205080204" pitchFamily="50" charset="-128"/>
              <a:ea typeface="ＭＳ Ｐゴシック" panose="020B0600070205080204" pitchFamily="50" charset="-128"/>
            </a:rPr>
            <a:t>％となり、類似団体平均値を下回った。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要因としては、下水道事業と病院事業の公営企業に対する負担金・補助金が減少したことによる。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今後も、公営企業に対する負担金・補助金について、類似団体の状況等を確認し、適正な水準となるよう努める。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145288</xdr:rowOff>
    </xdr:to>
    <xdr:cxnSp macro="">
      <xdr:nvCxnSpPr>
        <xdr:cNvPr id="304" name="直線コネクタ 303"/>
        <xdr:cNvCxnSpPr/>
      </xdr:nvCxnSpPr>
      <xdr:spPr>
        <a:xfrm flipV="1">
          <a:off x="16510000" y="5915152"/>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5" name="補助費等最小値テキスト"/>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6" name="直線コネクタ 305"/>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7"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8" name="直線コネクタ 307"/>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145288</xdr:rowOff>
    </xdr:from>
    <xdr:to>
      <xdr:col>82</xdr:col>
      <xdr:colOff>107950</xdr:colOff>
      <xdr:row>37</xdr:row>
      <xdr:rowOff>74422</xdr:rowOff>
    </xdr:to>
    <xdr:cxnSp macro="">
      <xdr:nvCxnSpPr>
        <xdr:cNvPr id="309" name="直線コネクタ 308"/>
        <xdr:cNvCxnSpPr/>
      </xdr:nvCxnSpPr>
      <xdr:spPr>
        <a:xfrm flipV="1">
          <a:off x="15671800" y="6317488"/>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103141</xdr:rowOff>
    </xdr:from>
    <xdr:ext cx="762000" cy="259045"/>
    <xdr:sp macro="" textlink="">
      <xdr:nvSpPr>
        <xdr:cNvPr id="310" name="補助費等平均値テキスト"/>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1" name="フローチャート: 判断 310"/>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37</xdr:row>
      <xdr:rowOff>74422</xdr:rowOff>
    </xdr:to>
    <xdr:cxnSp macro="">
      <xdr:nvCxnSpPr>
        <xdr:cNvPr id="312" name="直線コネクタ 311"/>
        <xdr:cNvCxnSpPr/>
      </xdr:nvCxnSpPr>
      <xdr:spPr>
        <a:xfrm>
          <a:off x="14782800" y="63540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13" name="フローチャート: 判断 312"/>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126255</xdr:rowOff>
    </xdr:from>
    <xdr:ext cx="736600" cy="259045"/>
    <xdr:sp macro="" textlink="">
      <xdr:nvSpPr>
        <xdr:cNvPr id="314" name="テキスト ボックス 313"/>
        <xdr:cNvSpPr txBox="1"/>
      </xdr:nvSpPr>
      <xdr:spPr>
        <a:xfrm>
          <a:off x="15290800" y="612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10414</xdr:rowOff>
    </xdr:from>
    <xdr:to>
      <xdr:col>73</xdr:col>
      <xdr:colOff>180975</xdr:colOff>
      <xdr:row>38</xdr:row>
      <xdr:rowOff>85852</xdr:rowOff>
    </xdr:to>
    <xdr:cxnSp macro="">
      <xdr:nvCxnSpPr>
        <xdr:cNvPr id="315" name="直線コネクタ 314"/>
        <xdr:cNvCxnSpPr/>
      </xdr:nvCxnSpPr>
      <xdr:spPr>
        <a:xfrm flipV="1">
          <a:off x="13893800" y="6354064"/>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6" name="フローチャート: 判断 315"/>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17" name="テキスト ボックス 316"/>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85852</xdr:rowOff>
    </xdr:from>
    <xdr:to>
      <xdr:col>69</xdr:col>
      <xdr:colOff>92075</xdr:colOff>
      <xdr:row>39</xdr:row>
      <xdr:rowOff>10414</xdr:rowOff>
    </xdr:to>
    <xdr:cxnSp macro="">
      <xdr:nvCxnSpPr>
        <xdr:cNvPr id="318" name="直線コネクタ 317"/>
        <xdr:cNvCxnSpPr/>
      </xdr:nvCxnSpPr>
      <xdr:spPr>
        <a:xfrm flipV="1">
          <a:off x="13004800" y="660095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103632</xdr:rowOff>
    </xdr:from>
    <xdr:to>
      <xdr:col>69</xdr:col>
      <xdr:colOff>142875</xdr:colOff>
      <xdr:row>37</xdr:row>
      <xdr:rowOff>33782</xdr:rowOff>
    </xdr:to>
    <xdr:sp macro="" textlink="">
      <xdr:nvSpPr>
        <xdr:cNvPr id="319" name="フローチャート: 判断 318"/>
        <xdr:cNvSpPr/>
      </xdr:nvSpPr>
      <xdr:spPr>
        <a:xfrm>
          <a:off x="13843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43959</xdr:rowOff>
    </xdr:from>
    <xdr:ext cx="762000" cy="259045"/>
    <xdr:sp macro="" textlink="">
      <xdr:nvSpPr>
        <xdr:cNvPr id="320" name="テキスト ボックス 319"/>
        <xdr:cNvSpPr txBox="1"/>
      </xdr:nvSpPr>
      <xdr:spPr>
        <a:xfrm>
          <a:off x="13512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21" name="フローチャート: 判断 320"/>
        <xdr:cNvSpPr/>
      </xdr:nvSpPr>
      <xdr:spPr>
        <a:xfrm>
          <a:off x="12954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34815</xdr:rowOff>
    </xdr:from>
    <xdr:ext cx="762000" cy="259045"/>
    <xdr:sp macro="" textlink="">
      <xdr:nvSpPr>
        <xdr:cNvPr id="322" name="テキスト ボックス 321"/>
        <xdr:cNvSpPr txBox="1"/>
      </xdr:nvSpPr>
      <xdr:spPr>
        <a:xfrm>
          <a:off x="12623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28" name="楕円 327"/>
        <xdr:cNvSpPr/>
      </xdr:nvSpPr>
      <xdr:spPr>
        <a:xfrm>
          <a:off x="164592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111015</xdr:rowOff>
    </xdr:from>
    <xdr:ext cx="762000" cy="259045"/>
    <xdr:sp macro="" textlink="">
      <xdr:nvSpPr>
        <xdr:cNvPr id="329" name="補助費等該当値テキスト"/>
        <xdr:cNvSpPr txBox="1"/>
      </xdr:nvSpPr>
      <xdr:spPr>
        <a:xfrm>
          <a:off x="16598900" y="6111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23622</xdr:rowOff>
    </xdr:from>
    <xdr:to>
      <xdr:col>78</xdr:col>
      <xdr:colOff>120650</xdr:colOff>
      <xdr:row>37</xdr:row>
      <xdr:rowOff>125222</xdr:rowOff>
    </xdr:to>
    <xdr:sp macro="" textlink="">
      <xdr:nvSpPr>
        <xdr:cNvPr id="330" name="楕円 329"/>
        <xdr:cNvSpPr/>
      </xdr:nvSpPr>
      <xdr:spPr>
        <a:xfrm>
          <a:off x="15621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31" name="テキスト ボックス 330"/>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131064</xdr:rowOff>
    </xdr:from>
    <xdr:to>
      <xdr:col>74</xdr:col>
      <xdr:colOff>31750</xdr:colOff>
      <xdr:row>37</xdr:row>
      <xdr:rowOff>61214</xdr:rowOff>
    </xdr:to>
    <xdr:sp macro="" textlink="">
      <xdr:nvSpPr>
        <xdr:cNvPr id="332" name="楕円 331"/>
        <xdr:cNvSpPr/>
      </xdr:nvSpPr>
      <xdr:spPr>
        <a:xfrm>
          <a:off x="14732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33" name="テキスト ボックス 332"/>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35052</xdr:rowOff>
    </xdr:from>
    <xdr:to>
      <xdr:col>69</xdr:col>
      <xdr:colOff>142875</xdr:colOff>
      <xdr:row>38</xdr:row>
      <xdr:rowOff>136652</xdr:rowOff>
    </xdr:to>
    <xdr:sp macro="" textlink="">
      <xdr:nvSpPr>
        <xdr:cNvPr id="334" name="楕円 333"/>
        <xdr:cNvSpPr/>
      </xdr:nvSpPr>
      <xdr:spPr>
        <a:xfrm>
          <a:off x="13843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121429</xdr:rowOff>
    </xdr:from>
    <xdr:ext cx="762000" cy="259045"/>
    <xdr:sp macro="" textlink="">
      <xdr:nvSpPr>
        <xdr:cNvPr id="335" name="テキスト ボックス 334"/>
        <xdr:cNvSpPr txBox="1"/>
      </xdr:nvSpPr>
      <xdr:spPr>
        <a:xfrm>
          <a:off x="13512800" y="66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131064</xdr:rowOff>
    </xdr:from>
    <xdr:to>
      <xdr:col>65</xdr:col>
      <xdr:colOff>53975</xdr:colOff>
      <xdr:row>39</xdr:row>
      <xdr:rowOff>61214</xdr:rowOff>
    </xdr:to>
    <xdr:sp macro="" textlink="">
      <xdr:nvSpPr>
        <xdr:cNvPr id="336" name="楕円 335"/>
        <xdr:cNvSpPr/>
      </xdr:nvSpPr>
      <xdr:spPr>
        <a:xfrm>
          <a:off x="12954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45991</xdr:rowOff>
    </xdr:from>
    <xdr:ext cx="762000" cy="259045"/>
    <xdr:sp macro="" textlink="">
      <xdr:nvSpPr>
        <xdr:cNvPr id="337" name="テキスト ボックス 336"/>
        <xdr:cNvSpPr txBox="1"/>
      </xdr:nvSpPr>
      <xdr:spPr>
        <a:xfrm>
          <a:off x="12623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公債費はいずれの年も類似団体の平均を大きく下回っている。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スマートインターチェンジや道の駅整備事業、橋梁長寿命化事業、公共施設の長寿命化・除却事業など大型の普通建設事業が想定され、その財源として地方債を活用することが検討されており、公債費の増加が見込まれる。大幅な公債費負担の増加とならないよう、新規発行については十分な検討を行うとともに、減債基金の活用など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50800</xdr:rowOff>
    </xdr:from>
    <xdr:to>
      <xdr:col>24</xdr:col>
      <xdr:colOff>25400</xdr:colOff>
      <xdr:row>81</xdr:row>
      <xdr:rowOff>24130</xdr:rowOff>
    </xdr:to>
    <xdr:cxnSp macro="">
      <xdr:nvCxnSpPr>
        <xdr:cNvPr id="365" name="直線コネクタ 364"/>
        <xdr:cNvCxnSpPr/>
      </xdr:nvCxnSpPr>
      <xdr:spPr>
        <a:xfrm flipV="1">
          <a:off x="4826000" y="123952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167657</xdr:rowOff>
    </xdr:from>
    <xdr:ext cx="762000" cy="259045"/>
    <xdr:sp macro="" textlink="">
      <xdr:nvSpPr>
        <xdr:cNvPr id="366"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24130</xdr:rowOff>
    </xdr:from>
    <xdr:to>
      <xdr:col>24</xdr:col>
      <xdr:colOff>114300</xdr:colOff>
      <xdr:row>81</xdr:row>
      <xdr:rowOff>24130</xdr:rowOff>
    </xdr:to>
    <xdr:cxnSp macro="">
      <xdr:nvCxnSpPr>
        <xdr:cNvPr id="367" name="直線コネクタ 366"/>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137177</xdr:rowOff>
    </xdr:from>
    <xdr:ext cx="762000" cy="259045"/>
    <xdr:sp macro="" textlink="">
      <xdr:nvSpPr>
        <xdr:cNvPr id="368" name="公債費最大値テキスト"/>
        <xdr:cNvSpPr txBox="1"/>
      </xdr:nvSpPr>
      <xdr:spPr>
        <a:xfrm>
          <a:off x="4914900" y="1213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50800</xdr:rowOff>
    </xdr:from>
    <xdr:to>
      <xdr:col>24</xdr:col>
      <xdr:colOff>114300</xdr:colOff>
      <xdr:row>72</xdr:row>
      <xdr:rowOff>50800</xdr:rowOff>
    </xdr:to>
    <xdr:cxnSp macro="">
      <xdr:nvCxnSpPr>
        <xdr:cNvPr id="369" name="直線コネクタ 368"/>
        <xdr:cNvCxnSpPr/>
      </xdr:nvCxnSpPr>
      <xdr:spPr>
        <a:xfrm>
          <a:off x="4737100" y="1239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77470</xdr:rowOff>
    </xdr:from>
    <xdr:to>
      <xdr:col>24</xdr:col>
      <xdr:colOff>25400</xdr:colOff>
      <xdr:row>75</xdr:row>
      <xdr:rowOff>130810</xdr:rowOff>
    </xdr:to>
    <xdr:cxnSp macro="">
      <xdr:nvCxnSpPr>
        <xdr:cNvPr id="370" name="直線コネクタ 369"/>
        <xdr:cNvCxnSpPr/>
      </xdr:nvCxnSpPr>
      <xdr:spPr>
        <a:xfrm flipV="1">
          <a:off x="3987800" y="129362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82566</xdr:rowOff>
    </xdr:from>
    <xdr:ext cx="762000" cy="259045"/>
    <xdr:sp macro="" textlink="">
      <xdr:nvSpPr>
        <xdr:cNvPr id="371" name="公債費平均値テキスト"/>
        <xdr:cNvSpPr txBox="1"/>
      </xdr:nvSpPr>
      <xdr:spPr>
        <a:xfrm>
          <a:off x="4914900" y="1328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72" name="フローチャート: 判断 371"/>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130810</xdr:rowOff>
    </xdr:from>
    <xdr:to>
      <xdr:col>19</xdr:col>
      <xdr:colOff>187325</xdr:colOff>
      <xdr:row>75</xdr:row>
      <xdr:rowOff>168911</xdr:rowOff>
    </xdr:to>
    <xdr:cxnSp macro="">
      <xdr:nvCxnSpPr>
        <xdr:cNvPr id="373" name="直線コネクタ 372"/>
        <xdr:cNvCxnSpPr/>
      </xdr:nvCxnSpPr>
      <xdr:spPr>
        <a:xfrm flipV="1">
          <a:off x="3098800" y="12989560"/>
          <a:ext cx="88900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4" name="フローチャート: 判断 373"/>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75" name="テキスト ボックス 374"/>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168911</xdr:rowOff>
    </xdr:from>
    <xdr:to>
      <xdr:col>15</xdr:col>
      <xdr:colOff>98425</xdr:colOff>
      <xdr:row>75</xdr:row>
      <xdr:rowOff>168911</xdr:rowOff>
    </xdr:to>
    <xdr:cxnSp macro="">
      <xdr:nvCxnSpPr>
        <xdr:cNvPr id="376" name="直線コネクタ 375"/>
        <xdr:cNvCxnSpPr/>
      </xdr:nvCxnSpPr>
      <xdr:spPr>
        <a:xfrm>
          <a:off x="2209800" y="13027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15239</xdr:rowOff>
    </xdr:from>
    <xdr:to>
      <xdr:col>15</xdr:col>
      <xdr:colOff>149225</xdr:colOff>
      <xdr:row>78</xdr:row>
      <xdr:rowOff>116839</xdr:rowOff>
    </xdr:to>
    <xdr:sp macro="" textlink="">
      <xdr:nvSpPr>
        <xdr:cNvPr id="377" name="フローチャート: 判断 376"/>
        <xdr:cNvSpPr/>
      </xdr:nvSpPr>
      <xdr:spPr>
        <a:xfrm>
          <a:off x="3048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101616</xdr:rowOff>
    </xdr:from>
    <xdr:ext cx="762000" cy="259045"/>
    <xdr:sp macro="" textlink="">
      <xdr:nvSpPr>
        <xdr:cNvPr id="378" name="テキスト ボックス 377"/>
        <xdr:cNvSpPr txBox="1"/>
      </xdr:nvSpPr>
      <xdr:spPr>
        <a:xfrm>
          <a:off x="2717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168911</xdr:rowOff>
    </xdr:from>
    <xdr:to>
      <xdr:col>11</xdr:col>
      <xdr:colOff>9525</xdr:colOff>
      <xdr:row>76</xdr:row>
      <xdr:rowOff>66039</xdr:rowOff>
    </xdr:to>
    <xdr:cxnSp macro="">
      <xdr:nvCxnSpPr>
        <xdr:cNvPr id="379" name="直線コネクタ 378"/>
        <xdr:cNvCxnSpPr/>
      </xdr:nvCxnSpPr>
      <xdr:spPr>
        <a:xfrm flipV="1">
          <a:off x="1320800" y="130276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0</xdr:rowOff>
    </xdr:from>
    <xdr:to>
      <xdr:col>11</xdr:col>
      <xdr:colOff>60325</xdr:colOff>
      <xdr:row>78</xdr:row>
      <xdr:rowOff>101600</xdr:rowOff>
    </xdr:to>
    <xdr:sp macro="" textlink="">
      <xdr:nvSpPr>
        <xdr:cNvPr id="380" name="フローチャート: 判断 379"/>
        <xdr:cNvSpPr/>
      </xdr:nvSpPr>
      <xdr:spPr>
        <a:xfrm>
          <a:off x="2159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86377</xdr:rowOff>
    </xdr:from>
    <xdr:ext cx="762000" cy="259045"/>
    <xdr:sp macro="" textlink="">
      <xdr:nvSpPr>
        <xdr:cNvPr id="381" name="テキスト ボックス 380"/>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22861</xdr:rowOff>
    </xdr:from>
    <xdr:to>
      <xdr:col>6</xdr:col>
      <xdr:colOff>171450</xdr:colOff>
      <xdr:row>78</xdr:row>
      <xdr:rowOff>124461</xdr:rowOff>
    </xdr:to>
    <xdr:sp macro="" textlink="">
      <xdr:nvSpPr>
        <xdr:cNvPr id="382" name="フローチャート: 判断 381"/>
        <xdr:cNvSpPr/>
      </xdr:nvSpPr>
      <xdr:spPr>
        <a:xfrm>
          <a:off x="1270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109238</xdr:rowOff>
    </xdr:from>
    <xdr:ext cx="762000" cy="259045"/>
    <xdr:sp macro="" textlink="">
      <xdr:nvSpPr>
        <xdr:cNvPr id="383" name="テキスト ボックス 382"/>
        <xdr:cNvSpPr txBox="1"/>
      </xdr:nvSpPr>
      <xdr:spPr>
        <a:xfrm>
          <a:off x="939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26670</xdr:rowOff>
    </xdr:from>
    <xdr:to>
      <xdr:col>24</xdr:col>
      <xdr:colOff>76200</xdr:colOff>
      <xdr:row>75</xdr:row>
      <xdr:rowOff>128270</xdr:rowOff>
    </xdr:to>
    <xdr:sp macro="" textlink="">
      <xdr:nvSpPr>
        <xdr:cNvPr id="389" name="楕円 388"/>
        <xdr:cNvSpPr/>
      </xdr:nvSpPr>
      <xdr:spPr>
        <a:xfrm>
          <a:off x="47752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43197</xdr:rowOff>
    </xdr:from>
    <xdr:ext cx="762000" cy="259045"/>
    <xdr:sp macro="" textlink="">
      <xdr:nvSpPr>
        <xdr:cNvPr id="390" name="公債費該当値テキスト"/>
        <xdr:cNvSpPr txBox="1"/>
      </xdr:nvSpPr>
      <xdr:spPr>
        <a:xfrm>
          <a:off x="49149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80010</xdr:rowOff>
    </xdr:from>
    <xdr:to>
      <xdr:col>20</xdr:col>
      <xdr:colOff>38100</xdr:colOff>
      <xdr:row>76</xdr:row>
      <xdr:rowOff>10161</xdr:rowOff>
    </xdr:to>
    <xdr:sp macro="" textlink="">
      <xdr:nvSpPr>
        <xdr:cNvPr id="391" name="楕円 390"/>
        <xdr:cNvSpPr/>
      </xdr:nvSpPr>
      <xdr:spPr>
        <a:xfrm>
          <a:off x="3937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20337</xdr:rowOff>
    </xdr:from>
    <xdr:ext cx="736600" cy="259045"/>
    <xdr:sp macro="" textlink="">
      <xdr:nvSpPr>
        <xdr:cNvPr id="392" name="テキスト ボックス 391"/>
        <xdr:cNvSpPr txBox="1"/>
      </xdr:nvSpPr>
      <xdr:spPr>
        <a:xfrm>
          <a:off x="3606800" y="1270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118110</xdr:rowOff>
    </xdr:from>
    <xdr:to>
      <xdr:col>15</xdr:col>
      <xdr:colOff>149225</xdr:colOff>
      <xdr:row>76</xdr:row>
      <xdr:rowOff>48261</xdr:rowOff>
    </xdr:to>
    <xdr:sp macro="" textlink="">
      <xdr:nvSpPr>
        <xdr:cNvPr id="393" name="楕円 392"/>
        <xdr:cNvSpPr/>
      </xdr:nvSpPr>
      <xdr:spPr>
        <a:xfrm>
          <a:off x="3048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58437</xdr:rowOff>
    </xdr:from>
    <xdr:ext cx="762000" cy="259045"/>
    <xdr:sp macro="" textlink="">
      <xdr:nvSpPr>
        <xdr:cNvPr id="394" name="テキスト ボックス 393"/>
        <xdr:cNvSpPr txBox="1"/>
      </xdr:nvSpPr>
      <xdr:spPr>
        <a:xfrm>
          <a:off x="2717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118110</xdr:rowOff>
    </xdr:from>
    <xdr:to>
      <xdr:col>11</xdr:col>
      <xdr:colOff>60325</xdr:colOff>
      <xdr:row>76</xdr:row>
      <xdr:rowOff>48261</xdr:rowOff>
    </xdr:to>
    <xdr:sp macro="" textlink="">
      <xdr:nvSpPr>
        <xdr:cNvPr id="395" name="楕円 394"/>
        <xdr:cNvSpPr/>
      </xdr:nvSpPr>
      <xdr:spPr>
        <a:xfrm>
          <a:off x="2159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58437</xdr:rowOff>
    </xdr:from>
    <xdr:ext cx="762000" cy="259045"/>
    <xdr:sp macro="" textlink="">
      <xdr:nvSpPr>
        <xdr:cNvPr id="396" name="テキスト ボックス 395"/>
        <xdr:cNvSpPr txBox="1"/>
      </xdr:nvSpPr>
      <xdr:spPr>
        <a:xfrm>
          <a:off x="1828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15239</xdr:rowOff>
    </xdr:from>
    <xdr:to>
      <xdr:col>6</xdr:col>
      <xdr:colOff>171450</xdr:colOff>
      <xdr:row>76</xdr:row>
      <xdr:rowOff>116839</xdr:rowOff>
    </xdr:to>
    <xdr:sp macro="" textlink="">
      <xdr:nvSpPr>
        <xdr:cNvPr id="397" name="楕円 396"/>
        <xdr:cNvSpPr/>
      </xdr:nvSpPr>
      <xdr:spPr>
        <a:xfrm>
          <a:off x="1270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127017</xdr:rowOff>
    </xdr:from>
    <xdr:ext cx="762000" cy="259045"/>
    <xdr:sp macro="" textlink="">
      <xdr:nvSpPr>
        <xdr:cNvPr id="398" name="テキスト ボックス 397"/>
        <xdr:cNvSpPr txBox="1"/>
      </xdr:nvSpPr>
      <xdr:spPr>
        <a:xfrm>
          <a:off x="939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前年度から</a:t>
          </a:r>
          <a:r>
            <a:rPr kumimoji="1" lang="en-US" altLang="ja-JP" sz="1200">
              <a:latin typeface="ＭＳ Ｐゴシック" panose="020B0600070205080204" pitchFamily="50" charset="-128"/>
              <a:ea typeface="ＭＳ Ｐゴシック" panose="020B0600070205080204" pitchFamily="50" charset="-128"/>
            </a:rPr>
            <a:t>6.2</a:t>
          </a:r>
          <a:r>
            <a:rPr kumimoji="1" lang="ja-JP" altLang="en-US" sz="1200">
              <a:latin typeface="ＭＳ Ｐゴシック" panose="020B0600070205080204" pitchFamily="50" charset="-128"/>
              <a:ea typeface="ＭＳ Ｐゴシック" panose="020B0600070205080204" pitchFamily="50" charset="-128"/>
            </a:rPr>
            <a:t>ポイント低下し、</a:t>
          </a:r>
          <a:r>
            <a:rPr kumimoji="1" lang="en-US" altLang="ja-JP" sz="1200">
              <a:latin typeface="ＭＳ Ｐゴシック" panose="020B0600070205080204" pitchFamily="50" charset="-128"/>
              <a:ea typeface="ＭＳ Ｐゴシック" panose="020B0600070205080204" pitchFamily="50" charset="-128"/>
            </a:rPr>
            <a:t>74.2</a:t>
          </a:r>
          <a:r>
            <a:rPr kumimoji="1" lang="ja-JP" altLang="en-US" sz="1200">
              <a:latin typeface="ＭＳ Ｐゴシック" panose="020B0600070205080204" pitchFamily="50" charset="-128"/>
              <a:ea typeface="ＭＳ Ｐゴシック" panose="020B0600070205080204" pitchFamily="50" charset="-128"/>
            </a:rPr>
            <a:t>％となった。これは、経常的一般財源が増加したこと、人件費及び補助費等の数値が減少したことが主な要因となっている。類似団体と比較すると、物件費の数値が特に高くなっているが、これはふるさと納税の委託料等が大幅に増加したことが要因となっている。今後についても、ふるさと納税に注力していくこととしているため、また、今後</a:t>
          </a:r>
          <a:r>
            <a:rPr kumimoji="1" lang="en-US" altLang="ja-JP" sz="1200">
              <a:latin typeface="ＭＳ Ｐゴシック" panose="020B0600070205080204" pitchFamily="50" charset="-128"/>
              <a:ea typeface="ＭＳ Ｐゴシック" panose="020B0600070205080204" pitchFamily="50" charset="-128"/>
            </a:rPr>
            <a:t>DX</a:t>
          </a:r>
          <a:r>
            <a:rPr kumimoji="1" lang="ja-JP" altLang="en-US" sz="1200">
              <a:latin typeface="ＭＳ Ｐゴシック" panose="020B0600070205080204" pitchFamily="50" charset="-128"/>
              <a:ea typeface="ＭＳ Ｐゴシック" panose="020B0600070205080204" pitchFamily="50" charset="-128"/>
            </a:rPr>
            <a:t>の推進などにより、物件費の高止まりの傾向が続くと想定される。類似団体の状況等を踏まえつつ、経常的経費の抑制・削減に努める。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143002</xdr:rowOff>
    </xdr:from>
    <xdr:to>
      <xdr:col>82</xdr:col>
      <xdr:colOff>107950</xdr:colOff>
      <xdr:row>80</xdr:row>
      <xdr:rowOff>76708</xdr:rowOff>
    </xdr:to>
    <xdr:cxnSp macro="">
      <xdr:nvCxnSpPr>
        <xdr:cNvPr id="424" name="直線コネクタ 423"/>
        <xdr:cNvCxnSpPr/>
      </xdr:nvCxnSpPr>
      <xdr:spPr>
        <a:xfrm flipV="1">
          <a:off x="16510000" y="1265885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5"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6" name="直線コネクタ 425"/>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57929</xdr:rowOff>
    </xdr:from>
    <xdr:ext cx="762000" cy="259045"/>
    <xdr:sp macro="" textlink="">
      <xdr:nvSpPr>
        <xdr:cNvPr id="427" name="公債費以外最大値テキスト"/>
        <xdr:cNvSpPr txBox="1"/>
      </xdr:nvSpPr>
      <xdr:spPr>
        <a:xfrm>
          <a:off x="16598900" y="1240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143002</xdr:rowOff>
    </xdr:from>
    <xdr:to>
      <xdr:col>82</xdr:col>
      <xdr:colOff>196850</xdr:colOff>
      <xdr:row>73</xdr:row>
      <xdr:rowOff>143002</xdr:rowOff>
    </xdr:to>
    <xdr:cxnSp macro="">
      <xdr:nvCxnSpPr>
        <xdr:cNvPr id="428" name="直線コネクタ 427"/>
        <xdr:cNvCxnSpPr/>
      </xdr:nvCxnSpPr>
      <xdr:spPr>
        <a:xfrm>
          <a:off x="16421100" y="1265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33274</xdr:rowOff>
    </xdr:from>
    <xdr:to>
      <xdr:col>82</xdr:col>
      <xdr:colOff>107950</xdr:colOff>
      <xdr:row>78</xdr:row>
      <xdr:rowOff>145287</xdr:rowOff>
    </xdr:to>
    <xdr:cxnSp macro="">
      <xdr:nvCxnSpPr>
        <xdr:cNvPr id="429" name="直線コネクタ 428"/>
        <xdr:cNvCxnSpPr/>
      </xdr:nvCxnSpPr>
      <xdr:spPr>
        <a:xfrm flipV="1">
          <a:off x="15671800" y="13234924"/>
          <a:ext cx="838200" cy="28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15003</xdr:rowOff>
    </xdr:from>
    <xdr:ext cx="762000" cy="259045"/>
    <xdr:sp macro="" textlink="">
      <xdr:nvSpPr>
        <xdr:cNvPr id="430" name="公債費以外平均値テキスト"/>
        <xdr:cNvSpPr txBox="1"/>
      </xdr:nvSpPr>
      <xdr:spPr>
        <a:xfrm>
          <a:off x="16598900" y="12873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169926</xdr:rowOff>
    </xdr:from>
    <xdr:to>
      <xdr:col>82</xdr:col>
      <xdr:colOff>158750</xdr:colOff>
      <xdr:row>76</xdr:row>
      <xdr:rowOff>100076</xdr:rowOff>
    </xdr:to>
    <xdr:sp macro="" textlink="">
      <xdr:nvSpPr>
        <xdr:cNvPr id="431" name="フローチャート: 判断 430"/>
        <xdr:cNvSpPr/>
      </xdr:nvSpPr>
      <xdr:spPr>
        <a:xfrm>
          <a:off x="164592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108713</xdr:rowOff>
    </xdr:from>
    <xdr:to>
      <xdr:col>78</xdr:col>
      <xdr:colOff>69850</xdr:colOff>
      <xdr:row>78</xdr:row>
      <xdr:rowOff>145287</xdr:rowOff>
    </xdr:to>
    <xdr:cxnSp macro="">
      <xdr:nvCxnSpPr>
        <xdr:cNvPr id="432" name="直線コネクタ 431"/>
        <xdr:cNvCxnSpPr/>
      </xdr:nvCxnSpPr>
      <xdr:spPr>
        <a:xfrm>
          <a:off x="14782800" y="13481813"/>
          <a:ext cx="8890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149352</xdr:rowOff>
    </xdr:from>
    <xdr:to>
      <xdr:col>78</xdr:col>
      <xdr:colOff>120650</xdr:colOff>
      <xdr:row>77</xdr:row>
      <xdr:rowOff>79502</xdr:rowOff>
    </xdr:to>
    <xdr:sp macro="" textlink="">
      <xdr:nvSpPr>
        <xdr:cNvPr id="433" name="フローチャート: 判断 432"/>
        <xdr:cNvSpPr/>
      </xdr:nvSpPr>
      <xdr:spPr>
        <a:xfrm>
          <a:off x="15621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89679</xdr:rowOff>
    </xdr:from>
    <xdr:ext cx="736600" cy="259045"/>
    <xdr:sp macro="" textlink="">
      <xdr:nvSpPr>
        <xdr:cNvPr id="434" name="テキスト ボックス 433"/>
        <xdr:cNvSpPr txBox="1"/>
      </xdr:nvSpPr>
      <xdr:spPr>
        <a:xfrm>
          <a:off x="15290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108713</xdr:rowOff>
    </xdr:from>
    <xdr:to>
      <xdr:col>73</xdr:col>
      <xdr:colOff>180975</xdr:colOff>
      <xdr:row>78</xdr:row>
      <xdr:rowOff>159004</xdr:rowOff>
    </xdr:to>
    <xdr:cxnSp macro="">
      <xdr:nvCxnSpPr>
        <xdr:cNvPr id="435" name="直線コネクタ 434"/>
        <xdr:cNvCxnSpPr/>
      </xdr:nvCxnSpPr>
      <xdr:spPr>
        <a:xfrm flipV="1">
          <a:off x="13893800" y="13481813"/>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28194</xdr:rowOff>
    </xdr:from>
    <xdr:to>
      <xdr:col>74</xdr:col>
      <xdr:colOff>31750</xdr:colOff>
      <xdr:row>77</xdr:row>
      <xdr:rowOff>129794</xdr:rowOff>
    </xdr:to>
    <xdr:sp macro="" textlink="">
      <xdr:nvSpPr>
        <xdr:cNvPr id="436" name="フローチャート: 判断 435"/>
        <xdr:cNvSpPr/>
      </xdr:nvSpPr>
      <xdr:spPr>
        <a:xfrm>
          <a:off x="14732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139971</xdr:rowOff>
    </xdr:from>
    <xdr:ext cx="762000" cy="259045"/>
    <xdr:sp macro="" textlink="">
      <xdr:nvSpPr>
        <xdr:cNvPr id="437" name="テキスト ボックス 436"/>
        <xdr:cNvSpPr txBox="1"/>
      </xdr:nvSpPr>
      <xdr:spPr>
        <a:xfrm>
          <a:off x="14401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159004</xdr:rowOff>
    </xdr:from>
    <xdr:to>
      <xdr:col>69</xdr:col>
      <xdr:colOff>92075</xdr:colOff>
      <xdr:row>79</xdr:row>
      <xdr:rowOff>69850</xdr:rowOff>
    </xdr:to>
    <xdr:cxnSp macro="">
      <xdr:nvCxnSpPr>
        <xdr:cNvPr id="438" name="直線コネクタ 437"/>
        <xdr:cNvCxnSpPr/>
      </xdr:nvCxnSpPr>
      <xdr:spPr>
        <a:xfrm flipV="1">
          <a:off x="13004800" y="135321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5335</xdr:rowOff>
    </xdr:from>
    <xdr:to>
      <xdr:col>69</xdr:col>
      <xdr:colOff>142875</xdr:colOff>
      <xdr:row>77</xdr:row>
      <xdr:rowOff>106935</xdr:rowOff>
    </xdr:to>
    <xdr:sp macro="" textlink="">
      <xdr:nvSpPr>
        <xdr:cNvPr id="439" name="フローチャート: 判断 438"/>
        <xdr:cNvSpPr/>
      </xdr:nvSpPr>
      <xdr:spPr>
        <a:xfrm>
          <a:off x="13843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117112</xdr:rowOff>
    </xdr:from>
    <xdr:ext cx="762000" cy="259045"/>
    <xdr:sp macro="" textlink="">
      <xdr:nvSpPr>
        <xdr:cNvPr id="440" name="テキスト ボックス 439"/>
        <xdr:cNvSpPr txBox="1"/>
      </xdr:nvSpPr>
      <xdr:spPr>
        <a:xfrm>
          <a:off x="13512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1" name="フローチャート: 判断 440"/>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2" name="テキスト ボックス 441"/>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48" name="楕円 447"/>
        <xdr:cNvSpPr/>
      </xdr:nvSpPr>
      <xdr:spPr>
        <a:xfrm>
          <a:off x="16459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126001</xdr:rowOff>
    </xdr:from>
    <xdr:ext cx="762000" cy="259045"/>
    <xdr:sp macro="" textlink="">
      <xdr:nvSpPr>
        <xdr:cNvPr id="449" name="公債費以外該当値テキスト"/>
        <xdr:cNvSpPr txBox="1"/>
      </xdr:nvSpPr>
      <xdr:spPr>
        <a:xfrm>
          <a:off x="165989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94487</xdr:rowOff>
    </xdr:from>
    <xdr:to>
      <xdr:col>78</xdr:col>
      <xdr:colOff>120650</xdr:colOff>
      <xdr:row>79</xdr:row>
      <xdr:rowOff>24637</xdr:rowOff>
    </xdr:to>
    <xdr:sp macro="" textlink="">
      <xdr:nvSpPr>
        <xdr:cNvPr id="450" name="楕円 449"/>
        <xdr:cNvSpPr/>
      </xdr:nvSpPr>
      <xdr:spPr>
        <a:xfrm>
          <a:off x="15621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9414</xdr:rowOff>
    </xdr:from>
    <xdr:ext cx="736600" cy="259045"/>
    <xdr:sp macro="" textlink="">
      <xdr:nvSpPr>
        <xdr:cNvPr id="451" name="テキスト ボックス 450"/>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57913</xdr:rowOff>
    </xdr:from>
    <xdr:to>
      <xdr:col>74</xdr:col>
      <xdr:colOff>31750</xdr:colOff>
      <xdr:row>78</xdr:row>
      <xdr:rowOff>159513</xdr:rowOff>
    </xdr:to>
    <xdr:sp macro="" textlink="">
      <xdr:nvSpPr>
        <xdr:cNvPr id="452" name="楕円 451"/>
        <xdr:cNvSpPr/>
      </xdr:nvSpPr>
      <xdr:spPr>
        <a:xfrm>
          <a:off x="14732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144290</xdr:rowOff>
    </xdr:from>
    <xdr:ext cx="762000" cy="259045"/>
    <xdr:sp macro="" textlink="">
      <xdr:nvSpPr>
        <xdr:cNvPr id="453" name="テキスト ボックス 452"/>
        <xdr:cNvSpPr txBox="1"/>
      </xdr:nvSpPr>
      <xdr:spPr>
        <a:xfrm>
          <a:off x="14401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108204</xdr:rowOff>
    </xdr:from>
    <xdr:to>
      <xdr:col>69</xdr:col>
      <xdr:colOff>142875</xdr:colOff>
      <xdr:row>79</xdr:row>
      <xdr:rowOff>38354</xdr:rowOff>
    </xdr:to>
    <xdr:sp macro="" textlink="">
      <xdr:nvSpPr>
        <xdr:cNvPr id="454" name="楕円 453"/>
        <xdr:cNvSpPr/>
      </xdr:nvSpPr>
      <xdr:spPr>
        <a:xfrm>
          <a:off x="13843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23131</xdr:rowOff>
    </xdr:from>
    <xdr:ext cx="762000" cy="259045"/>
    <xdr:sp macro="" textlink="">
      <xdr:nvSpPr>
        <xdr:cNvPr id="455" name="テキスト ボックス 454"/>
        <xdr:cNvSpPr txBox="1"/>
      </xdr:nvSpPr>
      <xdr:spPr>
        <a:xfrm>
          <a:off x="13512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6" name="楕円 455"/>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57" name="テキスト ボックス 456"/>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127476</xdr:rowOff>
    </xdr:from>
    <xdr:to>
      <xdr:col>29</xdr:col>
      <xdr:colOff>127000</xdr:colOff>
      <xdr:row>20</xdr:row>
      <xdr:rowOff>946</xdr:rowOff>
    </xdr:to>
    <xdr:cxnSp macro="">
      <xdr:nvCxnSpPr>
        <xdr:cNvPr id="49" name="直線コネクタ 48"/>
        <xdr:cNvCxnSpPr/>
      </xdr:nvCxnSpPr>
      <xdr:spPr bwMode="auto">
        <a:xfrm flipV="1">
          <a:off x="5651500" y="2061051"/>
          <a:ext cx="0" cy="14165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144473</xdr:rowOff>
    </xdr:from>
    <xdr:ext cx="762000" cy="259045"/>
    <xdr:sp macro="" textlink="">
      <xdr:nvSpPr>
        <xdr:cNvPr id="50" name="人口1人当たり決算額の推移最小値テキスト130"/>
        <xdr:cNvSpPr txBox="1"/>
      </xdr:nvSpPr>
      <xdr:spPr>
        <a:xfrm>
          <a:off x="5740400" y="344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946</xdr:rowOff>
    </xdr:from>
    <xdr:to>
      <xdr:col>30</xdr:col>
      <xdr:colOff>25400</xdr:colOff>
      <xdr:row>20</xdr:row>
      <xdr:rowOff>946</xdr:rowOff>
    </xdr:to>
    <xdr:cxnSp macro="">
      <xdr:nvCxnSpPr>
        <xdr:cNvPr id="51" name="直線コネクタ 50"/>
        <xdr:cNvCxnSpPr/>
      </xdr:nvCxnSpPr>
      <xdr:spPr bwMode="auto">
        <a:xfrm>
          <a:off x="5562600" y="3477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42403</xdr:rowOff>
    </xdr:from>
    <xdr:ext cx="762000" cy="259045"/>
    <xdr:sp macro="" textlink="">
      <xdr:nvSpPr>
        <xdr:cNvPr id="52" name="人口1人当たり決算額の推移最大値テキスト130"/>
        <xdr:cNvSpPr txBox="1"/>
      </xdr:nvSpPr>
      <xdr:spPr>
        <a:xfrm>
          <a:off x="5740400" y="1804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127476</xdr:rowOff>
    </xdr:from>
    <xdr:to>
      <xdr:col>30</xdr:col>
      <xdr:colOff>25400</xdr:colOff>
      <xdr:row>11</xdr:row>
      <xdr:rowOff>127476</xdr:rowOff>
    </xdr:to>
    <xdr:cxnSp macro="">
      <xdr:nvCxnSpPr>
        <xdr:cNvPr id="53" name="直線コネクタ 52"/>
        <xdr:cNvCxnSpPr/>
      </xdr:nvCxnSpPr>
      <xdr:spPr bwMode="auto">
        <a:xfrm>
          <a:off x="5562600" y="2061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157637</xdr:rowOff>
    </xdr:from>
    <xdr:to>
      <xdr:col>29</xdr:col>
      <xdr:colOff>127000</xdr:colOff>
      <xdr:row>16</xdr:row>
      <xdr:rowOff>45423</xdr:rowOff>
    </xdr:to>
    <xdr:cxnSp macro="">
      <xdr:nvCxnSpPr>
        <xdr:cNvPr id="54" name="直線コネクタ 53"/>
        <xdr:cNvCxnSpPr/>
      </xdr:nvCxnSpPr>
      <xdr:spPr bwMode="auto">
        <a:xfrm>
          <a:off x="5003800" y="2777012"/>
          <a:ext cx="647700" cy="59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30200</xdr:rowOff>
    </xdr:from>
    <xdr:ext cx="762000" cy="259045"/>
    <xdr:sp macro="" textlink="">
      <xdr:nvSpPr>
        <xdr:cNvPr id="55" name="人口1人当たり決算額の推移平均値テキスト130"/>
        <xdr:cNvSpPr txBox="1"/>
      </xdr:nvSpPr>
      <xdr:spPr>
        <a:xfrm>
          <a:off x="5740400" y="2821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17412</xdr:rowOff>
    </xdr:from>
    <xdr:to>
      <xdr:col>29</xdr:col>
      <xdr:colOff>177800</xdr:colOff>
      <xdr:row>16</xdr:row>
      <xdr:rowOff>119012</xdr:rowOff>
    </xdr:to>
    <xdr:sp macro="" textlink="">
      <xdr:nvSpPr>
        <xdr:cNvPr id="56" name="フローチャート: 判断 55"/>
        <xdr:cNvSpPr/>
      </xdr:nvSpPr>
      <xdr:spPr bwMode="auto">
        <a:xfrm>
          <a:off x="5600700" y="28082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157637</xdr:rowOff>
    </xdr:from>
    <xdr:to>
      <xdr:col>26</xdr:col>
      <xdr:colOff>50800</xdr:colOff>
      <xdr:row>16</xdr:row>
      <xdr:rowOff>95215</xdr:rowOff>
    </xdr:to>
    <xdr:cxnSp macro="">
      <xdr:nvCxnSpPr>
        <xdr:cNvPr id="57" name="直線コネクタ 56"/>
        <xdr:cNvCxnSpPr/>
      </xdr:nvCxnSpPr>
      <xdr:spPr bwMode="auto">
        <a:xfrm flipV="1">
          <a:off x="4305300" y="2777012"/>
          <a:ext cx="698500" cy="1090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67818</xdr:rowOff>
    </xdr:from>
    <xdr:to>
      <xdr:col>26</xdr:col>
      <xdr:colOff>101600</xdr:colOff>
      <xdr:row>16</xdr:row>
      <xdr:rowOff>169418</xdr:rowOff>
    </xdr:to>
    <xdr:sp macro="" textlink="">
      <xdr:nvSpPr>
        <xdr:cNvPr id="58" name="フローチャート: 判断 57"/>
        <xdr:cNvSpPr/>
      </xdr:nvSpPr>
      <xdr:spPr bwMode="auto">
        <a:xfrm>
          <a:off x="4953000" y="2858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154195</xdr:rowOff>
    </xdr:from>
    <xdr:ext cx="736600" cy="259045"/>
    <xdr:sp macro="" textlink="">
      <xdr:nvSpPr>
        <xdr:cNvPr id="59" name="テキスト ボックス 58"/>
        <xdr:cNvSpPr txBox="1"/>
      </xdr:nvSpPr>
      <xdr:spPr>
        <a:xfrm>
          <a:off x="4622800" y="29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68998</xdr:rowOff>
    </xdr:from>
    <xdr:to>
      <xdr:col>22</xdr:col>
      <xdr:colOff>114300</xdr:colOff>
      <xdr:row>16</xdr:row>
      <xdr:rowOff>95215</xdr:rowOff>
    </xdr:to>
    <xdr:cxnSp macro="">
      <xdr:nvCxnSpPr>
        <xdr:cNvPr id="60" name="直線コネクタ 59"/>
        <xdr:cNvCxnSpPr/>
      </xdr:nvCxnSpPr>
      <xdr:spPr bwMode="auto">
        <a:xfrm>
          <a:off x="3606800" y="2859823"/>
          <a:ext cx="698500" cy="26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137670</xdr:rowOff>
    </xdr:from>
    <xdr:to>
      <xdr:col>22</xdr:col>
      <xdr:colOff>165100</xdr:colOff>
      <xdr:row>17</xdr:row>
      <xdr:rowOff>67820</xdr:rowOff>
    </xdr:to>
    <xdr:sp macro="" textlink="">
      <xdr:nvSpPr>
        <xdr:cNvPr id="61" name="フローチャート: 判断 60"/>
        <xdr:cNvSpPr/>
      </xdr:nvSpPr>
      <xdr:spPr bwMode="auto">
        <a:xfrm>
          <a:off x="4254500" y="2928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52597</xdr:rowOff>
    </xdr:from>
    <xdr:ext cx="762000" cy="259045"/>
    <xdr:sp macro="" textlink="">
      <xdr:nvSpPr>
        <xdr:cNvPr id="62" name="テキスト ボックス 61"/>
        <xdr:cNvSpPr txBox="1"/>
      </xdr:nvSpPr>
      <xdr:spPr>
        <a:xfrm>
          <a:off x="3924300" y="301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130134</xdr:rowOff>
    </xdr:from>
    <xdr:to>
      <xdr:col>18</xdr:col>
      <xdr:colOff>177800</xdr:colOff>
      <xdr:row>16</xdr:row>
      <xdr:rowOff>68998</xdr:rowOff>
    </xdr:to>
    <xdr:cxnSp macro="">
      <xdr:nvCxnSpPr>
        <xdr:cNvPr id="63" name="直線コネクタ 62"/>
        <xdr:cNvCxnSpPr/>
      </xdr:nvCxnSpPr>
      <xdr:spPr bwMode="auto">
        <a:xfrm>
          <a:off x="2908300" y="2749509"/>
          <a:ext cx="698500" cy="110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159158</xdr:rowOff>
    </xdr:from>
    <xdr:to>
      <xdr:col>19</xdr:col>
      <xdr:colOff>38100</xdr:colOff>
      <xdr:row>17</xdr:row>
      <xdr:rowOff>89308</xdr:rowOff>
    </xdr:to>
    <xdr:sp macro="" textlink="">
      <xdr:nvSpPr>
        <xdr:cNvPr id="64" name="フローチャート: 判断 63"/>
        <xdr:cNvSpPr/>
      </xdr:nvSpPr>
      <xdr:spPr bwMode="auto">
        <a:xfrm>
          <a:off x="3556000" y="29499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74085</xdr:rowOff>
    </xdr:from>
    <xdr:ext cx="762000" cy="259045"/>
    <xdr:sp macro="" textlink="">
      <xdr:nvSpPr>
        <xdr:cNvPr id="65" name="テキスト ボックス 64"/>
        <xdr:cNvSpPr txBox="1"/>
      </xdr:nvSpPr>
      <xdr:spPr>
        <a:xfrm>
          <a:off x="3225800" y="3036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652</xdr:rowOff>
    </xdr:from>
    <xdr:to>
      <xdr:col>15</xdr:col>
      <xdr:colOff>101600</xdr:colOff>
      <xdr:row>17</xdr:row>
      <xdr:rowOff>102252</xdr:rowOff>
    </xdr:to>
    <xdr:sp macro="" textlink="">
      <xdr:nvSpPr>
        <xdr:cNvPr id="66" name="フローチャート: 判断 65"/>
        <xdr:cNvSpPr/>
      </xdr:nvSpPr>
      <xdr:spPr bwMode="auto">
        <a:xfrm>
          <a:off x="2857500" y="29629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87029</xdr:rowOff>
    </xdr:from>
    <xdr:ext cx="762000" cy="259045"/>
    <xdr:sp macro="" textlink="">
      <xdr:nvSpPr>
        <xdr:cNvPr id="67" name="テキスト ボックス 66"/>
        <xdr:cNvSpPr txBox="1"/>
      </xdr:nvSpPr>
      <xdr:spPr>
        <a:xfrm>
          <a:off x="2527300" y="3049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166073</xdr:rowOff>
    </xdr:from>
    <xdr:to>
      <xdr:col>29</xdr:col>
      <xdr:colOff>177800</xdr:colOff>
      <xdr:row>16</xdr:row>
      <xdr:rowOff>96223</xdr:rowOff>
    </xdr:to>
    <xdr:sp macro="" textlink="">
      <xdr:nvSpPr>
        <xdr:cNvPr id="73" name="楕円 72"/>
        <xdr:cNvSpPr/>
      </xdr:nvSpPr>
      <xdr:spPr bwMode="auto">
        <a:xfrm>
          <a:off x="5600700" y="2785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11150</xdr:rowOff>
    </xdr:from>
    <xdr:ext cx="762000" cy="259045"/>
    <xdr:sp macro="" textlink="">
      <xdr:nvSpPr>
        <xdr:cNvPr id="74" name="人口1人当たり決算額の推移該当値テキスト130"/>
        <xdr:cNvSpPr txBox="1"/>
      </xdr:nvSpPr>
      <xdr:spPr>
        <a:xfrm>
          <a:off x="5740400" y="2630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106837</xdr:rowOff>
    </xdr:from>
    <xdr:to>
      <xdr:col>26</xdr:col>
      <xdr:colOff>101600</xdr:colOff>
      <xdr:row>16</xdr:row>
      <xdr:rowOff>36987</xdr:rowOff>
    </xdr:to>
    <xdr:sp macro="" textlink="">
      <xdr:nvSpPr>
        <xdr:cNvPr id="75" name="楕円 74"/>
        <xdr:cNvSpPr/>
      </xdr:nvSpPr>
      <xdr:spPr bwMode="auto">
        <a:xfrm>
          <a:off x="4953000" y="272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47164</xdr:rowOff>
    </xdr:from>
    <xdr:ext cx="736600" cy="259045"/>
    <xdr:sp macro="" textlink="">
      <xdr:nvSpPr>
        <xdr:cNvPr id="76" name="テキスト ボックス 75"/>
        <xdr:cNvSpPr txBox="1"/>
      </xdr:nvSpPr>
      <xdr:spPr>
        <a:xfrm>
          <a:off x="4622800" y="2495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44415</xdr:rowOff>
    </xdr:from>
    <xdr:to>
      <xdr:col>22</xdr:col>
      <xdr:colOff>165100</xdr:colOff>
      <xdr:row>16</xdr:row>
      <xdr:rowOff>146015</xdr:rowOff>
    </xdr:to>
    <xdr:sp macro="" textlink="">
      <xdr:nvSpPr>
        <xdr:cNvPr id="77" name="楕円 76"/>
        <xdr:cNvSpPr/>
      </xdr:nvSpPr>
      <xdr:spPr bwMode="auto">
        <a:xfrm>
          <a:off x="4254500" y="2835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156192</xdr:rowOff>
    </xdr:from>
    <xdr:ext cx="762000" cy="259045"/>
    <xdr:sp macro="" textlink="">
      <xdr:nvSpPr>
        <xdr:cNvPr id="78" name="テキスト ボックス 77"/>
        <xdr:cNvSpPr txBox="1"/>
      </xdr:nvSpPr>
      <xdr:spPr>
        <a:xfrm>
          <a:off x="3924300" y="2604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18198</xdr:rowOff>
    </xdr:from>
    <xdr:to>
      <xdr:col>19</xdr:col>
      <xdr:colOff>38100</xdr:colOff>
      <xdr:row>16</xdr:row>
      <xdr:rowOff>119798</xdr:rowOff>
    </xdr:to>
    <xdr:sp macro="" textlink="">
      <xdr:nvSpPr>
        <xdr:cNvPr id="79" name="楕円 78"/>
        <xdr:cNvSpPr/>
      </xdr:nvSpPr>
      <xdr:spPr bwMode="auto">
        <a:xfrm>
          <a:off x="3556000" y="2809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129975</xdr:rowOff>
    </xdr:from>
    <xdr:ext cx="762000" cy="259045"/>
    <xdr:sp macro="" textlink="">
      <xdr:nvSpPr>
        <xdr:cNvPr id="80" name="テキスト ボックス 79"/>
        <xdr:cNvSpPr txBox="1"/>
      </xdr:nvSpPr>
      <xdr:spPr>
        <a:xfrm>
          <a:off x="3225800" y="2577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79334</xdr:rowOff>
    </xdr:from>
    <xdr:to>
      <xdr:col>15</xdr:col>
      <xdr:colOff>101600</xdr:colOff>
      <xdr:row>16</xdr:row>
      <xdr:rowOff>9484</xdr:rowOff>
    </xdr:to>
    <xdr:sp macro="" textlink="">
      <xdr:nvSpPr>
        <xdr:cNvPr id="81" name="楕円 80"/>
        <xdr:cNvSpPr/>
      </xdr:nvSpPr>
      <xdr:spPr bwMode="auto">
        <a:xfrm>
          <a:off x="2857500" y="26987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19661</xdr:rowOff>
    </xdr:from>
    <xdr:ext cx="762000" cy="259045"/>
    <xdr:sp macro="" textlink="">
      <xdr:nvSpPr>
        <xdr:cNvPr id="82" name="テキスト ボックス 81"/>
        <xdr:cNvSpPr txBox="1"/>
      </xdr:nvSpPr>
      <xdr:spPr>
        <a:xfrm>
          <a:off x="2527300" y="2467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50484</xdr:rowOff>
    </xdr:from>
    <xdr:to>
      <xdr:col>29</xdr:col>
      <xdr:colOff>127000</xdr:colOff>
      <xdr:row>38</xdr:row>
      <xdr:rowOff>134936</xdr:rowOff>
    </xdr:to>
    <xdr:cxnSp macro="">
      <xdr:nvCxnSpPr>
        <xdr:cNvPr id="113" name="直線コネクタ 112"/>
        <xdr:cNvCxnSpPr/>
      </xdr:nvCxnSpPr>
      <xdr:spPr bwMode="auto">
        <a:xfrm flipV="1">
          <a:off x="5651500" y="5975034"/>
          <a:ext cx="0" cy="16275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107013</xdr:rowOff>
    </xdr:from>
    <xdr:ext cx="762000" cy="259045"/>
    <xdr:sp macro="" textlink="">
      <xdr:nvSpPr>
        <xdr:cNvPr id="114" name="人口1人当たり決算額の推移最小値テキスト445"/>
        <xdr:cNvSpPr txBox="1"/>
      </xdr:nvSpPr>
      <xdr:spPr>
        <a:xfrm>
          <a:off x="5740400" y="757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134936</xdr:rowOff>
    </xdr:from>
    <xdr:to>
      <xdr:col>30</xdr:col>
      <xdr:colOff>25400</xdr:colOff>
      <xdr:row>38</xdr:row>
      <xdr:rowOff>134936</xdr:rowOff>
    </xdr:to>
    <xdr:cxnSp macro="">
      <xdr:nvCxnSpPr>
        <xdr:cNvPr id="115" name="直線コネクタ 114"/>
        <xdr:cNvCxnSpPr/>
      </xdr:nvCxnSpPr>
      <xdr:spPr bwMode="auto">
        <a:xfrm>
          <a:off x="5562600" y="76025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308311</xdr:rowOff>
    </xdr:from>
    <xdr:ext cx="762000" cy="259045"/>
    <xdr:sp macro="" textlink="">
      <xdr:nvSpPr>
        <xdr:cNvPr id="116" name="人口1人当たり決算額の推移最大値テキスト445"/>
        <xdr:cNvSpPr txBox="1"/>
      </xdr:nvSpPr>
      <xdr:spPr>
        <a:xfrm>
          <a:off x="5740400" y="57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50484</xdr:rowOff>
    </xdr:from>
    <xdr:to>
      <xdr:col>30</xdr:col>
      <xdr:colOff>25400</xdr:colOff>
      <xdr:row>33</xdr:row>
      <xdr:rowOff>50484</xdr:rowOff>
    </xdr:to>
    <xdr:cxnSp macro="">
      <xdr:nvCxnSpPr>
        <xdr:cNvPr id="117" name="直線コネクタ 116"/>
        <xdr:cNvCxnSpPr/>
      </xdr:nvCxnSpPr>
      <xdr:spPr bwMode="auto">
        <a:xfrm>
          <a:off x="5562600" y="59750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206880</xdr:rowOff>
    </xdr:from>
    <xdr:to>
      <xdr:col>29</xdr:col>
      <xdr:colOff>127000</xdr:colOff>
      <xdr:row>37</xdr:row>
      <xdr:rowOff>312199</xdr:rowOff>
    </xdr:to>
    <xdr:cxnSp macro="">
      <xdr:nvCxnSpPr>
        <xdr:cNvPr id="118" name="直線コネクタ 117"/>
        <xdr:cNvCxnSpPr/>
      </xdr:nvCxnSpPr>
      <xdr:spPr bwMode="auto">
        <a:xfrm>
          <a:off x="5003800" y="7331580"/>
          <a:ext cx="647700" cy="105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94033</xdr:rowOff>
    </xdr:from>
    <xdr:ext cx="762000" cy="259045"/>
    <xdr:sp macro="" textlink="">
      <xdr:nvSpPr>
        <xdr:cNvPr id="119" name="人口1人当たり決算額の推移平均値テキスト445"/>
        <xdr:cNvSpPr txBox="1"/>
      </xdr:nvSpPr>
      <xdr:spPr>
        <a:xfrm>
          <a:off x="5740400" y="6704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248956</xdr:rowOff>
    </xdr:from>
    <xdr:to>
      <xdr:col>29</xdr:col>
      <xdr:colOff>177800</xdr:colOff>
      <xdr:row>36</xdr:row>
      <xdr:rowOff>7656</xdr:rowOff>
    </xdr:to>
    <xdr:sp macro="" textlink="">
      <xdr:nvSpPr>
        <xdr:cNvPr id="120" name="フローチャート: 判断 119"/>
        <xdr:cNvSpPr/>
      </xdr:nvSpPr>
      <xdr:spPr bwMode="auto">
        <a:xfrm>
          <a:off x="5600700" y="6859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198225</xdr:rowOff>
    </xdr:from>
    <xdr:to>
      <xdr:col>26</xdr:col>
      <xdr:colOff>50800</xdr:colOff>
      <xdr:row>37</xdr:row>
      <xdr:rowOff>206880</xdr:rowOff>
    </xdr:to>
    <xdr:cxnSp macro="">
      <xdr:nvCxnSpPr>
        <xdr:cNvPr id="121" name="直線コネクタ 120"/>
        <xdr:cNvCxnSpPr/>
      </xdr:nvCxnSpPr>
      <xdr:spPr bwMode="auto">
        <a:xfrm>
          <a:off x="4305300" y="7322925"/>
          <a:ext cx="698500" cy="8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273678</xdr:rowOff>
    </xdr:from>
    <xdr:to>
      <xdr:col>26</xdr:col>
      <xdr:colOff>101600</xdr:colOff>
      <xdr:row>36</xdr:row>
      <xdr:rowOff>32378</xdr:rowOff>
    </xdr:to>
    <xdr:sp macro="" textlink="">
      <xdr:nvSpPr>
        <xdr:cNvPr id="122" name="フローチャート: 判断 121"/>
        <xdr:cNvSpPr/>
      </xdr:nvSpPr>
      <xdr:spPr bwMode="auto">
        <a:xfrm>
          <a:off x="4953000" y="68840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42555</xdr:rowOff>
    </xdr:from>
    <xdr:ext cx="736600" cy="259045"/>
    <xdr:sp macro="" textlink="">
      <xdr:nvSpPr>
        <xdr:cNvPr id="123" name="テキスト ボックス 122"/>
        <xdr:cNvSpPr txBox="1"/>
      </xdr:nvSpPr>
      <xdr:spPr>
        <a:xfrm>
          <a:off x="4622800" y="6652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159134</xdr:rowOff>
    </xdr:from>
    <xdr:to>
      <xdr:col>22</xdr:col>
      <xdr:colOff>114300</xdr:colOff>
      <xdr:row>37</xdr:row>
      <xdr:rowOff>198225</xdr:rowOff>
    </xdr:to>
    <xdr:cxnSp macro="">
      <xdr:nvCxnSpPr>
        <xdr:cNvPr id="124" name="直線コネクタ 123"/>
        <xdr:cNvCxnSpPr/>
      </xdr:nvCxnSpPr>
      <xdr:spPr bwMode="auto">
        <a:xfrm>
          <a:off x="3606800" y="7112384"/>
          <a:ext cx="698500" cy="210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255553</xdr:rowOff>
    </xdr:from>
    <xdr:to>
      <xdr:col>22</xdr:col>
      <xdr:colOff>165100</xdr:colOff>
      <xdr:row>36</xdr:row>
      <xdr:rowOff>14253</xdr:rowOff>
    </xdr:to>
    <xdr:sp macro="" textlink="">
      <xdr:nvSpPr>
        <xdr:cNvPr id="125" name="フローチャート: 判断 124"/>
        <xdr:cNvSpPr/>
      </xdr:nvSpPr>
      <xdr:spPr bwMode="auto">
        <a:xfrm>
          <a:off x="42545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24430</xdr:rowOff>
    </xdr:from>
    <xdr:ext cx="762000" cy="259045"/>
    <xdr:sp macro="" textlink="">
      <xdr:nvSpPr>
        <xdr:cNvPr id="126" name="テキスト ボックス 125"/>
        <xdr:cNvSpPr txBox="1"/>
      </xdr:nvSpPr>
      <xdr:spPr>
        <a:xfrm>
          <a:off x="3924300" y="663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42549</xdr:rowOff>
    </xdr:from>
    <xdr:to>
      <xdr:col>18</xdr:col>
      <xdr:colOff>177800</xdr:colOff>
      <xdr:row>36</xdr:row>
      <xdr:rowOff>159134</xdr:rowOff>
    </xdr:to>
    <xdr:cxnSp macro="">
      <xdr:nvCxnSpPr>
        <xdr:cNvPr id="127" name="直線コネクタ 126"/>
        <xdr:cNvCxnSpPr/>
      </xdr:nvCxnSpPr>
      <xdr:spPr bwMode="auto">
        <a:xfrm>
          <a:off x="2908300" y="6995799"/>
          <a:ext cx="698500" cy="116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261399</xdr:rowOff>
    </xdr:from>
    <xdr:to>
      <xdr:col>19</xdr:col>
      <xdr:colOff>38100</xdr:colOff>
      <xdr:row>36</xdr:row>
      <xdr:rowOff>20099</xdr:rowOff>
    </xdr:to>
    <xdr:sp macro="" textlink="">
      <xdr:nvSpPr>
        <xdr:cNvPr id="128" name="フローチャート: 判断 127"/>
        <xdr:cNvSpPr/>
      </xdr:nvSpPr>
      <xdr:spPr bwMode="auto">
        <a:xfrm>
          <a:off x="35560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30276</xdr:rowOff>
    </xdr:from>
    <xdr:ext cx="762000" cy="259045"/>
    <xdr:sp macro="" textlink="">
      <xdr:nvSpPr>
        <xdr:cNvPr id="129" name="テキスト ボックス 128"/>
        <xdr:cNvSpPr txBox="1"/>
      </xdr:nvSpPr>
      <xdr:spPr>
        <a:xfrm>
          <a:off x="3225800" y="664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237298</xdr:rowOff>
    </xdr:from>
    <xdr:to>
      <xdr:col>15</xdr:col>
      <xdr:colOff>101600</xdr:colOff>
      <xdr:row>35</xdr:row>
      <xdr:rowOff>338898</xdr:rowOff>
    </xdr:to>
    <xdr:sp macro="" textlink="">
      <xdr:nvSpPr>
        <xdr:cNvPr id="130" name="フローチャート: 判断 129"/>
        <xdr:cNvSpPr/>
      </xdr:nvSpPr>
      <xdr:spPr bwMode="auto">
        <a:xfrm>
          <a:off x="28575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6175</xdr:rowOff>
    </xdr:from>
    <xdr:ext cx="762000" cy="259045"/>
    <xdr:sp macro="" textlink="">
      <xdr:nvSpPr>
        <xdr:cNvPr id="131" name="テキスト ボックス 130"/>
        <xdr:cNvSpPr txBox="1"/>
      </xdr:nvSpPr>
      <xdr:spPr>
        <a:xfrm>
          <a:off x="2527300" y="661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261399</xdr:rowOff>
    </xdr:from>
    <xdr:to>
      <xdr:col>29</xdr:col>
      <xdr:colOff>177800</xdr:colOff>
      <xdr:row>38</xdr:row>
      <xdr:rowOff>20099</xdr:rowOff>
    </xdr:to>
    <xdr:sp macro="" textlink="">
      <xdr:nvSpPr>
        <xdr:cNvPr id="137" name="楕円 136"/>
        <xdr:cNvSpPr/>
      </xdr:nvSpPr>
      <xdr:spPr bwMode="auto">
        <a:xfrm>
          <a:off x="5600700" y="7386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233476</xdr:rowOff>
    </xdr:from>
    <xdr:ext cx="762000" cy="259045"/>
    <xdr:sp macro="" textlink="">
      <xdr:nvSpPr>
        <xdr:cNvPr id="138" name="人口1人当たり決算額の推移該当値テキスト445"/>
        <xdr:cNvSpPr txBox="1"/>
      </xdr:nvSpPr>
      <xdr:spPr>
        <a:xfrm>
          <a:off x="5740400" y="735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156080</xdr:rowOff>
    </xdr:from>
    <xdr:to>
      <xdr:col>26</xdr:col>
      <xdr:colOff>101600</xdr:colOff>
      <xdr:row>37</xdr:row>
      <xdr:rowOff>257680</xdr:rowOff>
    </xdr:to>
    <xdr:sp macro="" textlink="">
      <xdr:nvSpPr>
        <xdr:cNvPr id="139" name="楕円 138"/>
        <xdr:cNvSpPr/>
      </xdr:nvSpPr>
      <xdr:spPr bwMode="auto">
        <a:xfrm>
          <a:off x="4953000" y="7280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242457</xdr:rowOff>
    </xdr:from>
    <xdr:ext cx="736600" cy="259045"/>
    <xdr:sp macro="" textlink="">
      <xdr:nvSpPr>
        <xdr:cNvPr id="140" name="テキスト ボックス 139"/>
        <xdr:cNvSpPr txBox="1"/>
      </xdr:nvSpPr>
      <xdr:spPr>
        <a:xfrm>
          <a:off x="4622800" y="736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147425</xdr:rowOff>
    </xdr:from>
    <xdr:to>
      <xdr:col>22</xdr:col>
      <xdr:colOff>165100</xdr:colOff>
      <xdr:row>37</xdr:row>
      <xdr:rowOff>249025</xdr:rowOff>
    </xdr:to>
    <xdr:sp macro="" textlink="">
      <xdr:nvSpPr>
        <xdr:cNvPr id="141" name="楕円 140"/>
        <xdr:cNvSpPr/>
      </xdr:nvSpPr>
      <xdr:spPr bwMode="auto">
        <a:xfrm>
          <a:off x="4254500" y="7272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233802</xdr:rowOff>
    </xdr:from>
    <xdr:ext cx="762000" cy="259045"/>
    <xdr:sp macro="" textlink="">
      <xdr:nvSpPr>
        <xdr:cNvPr id="142" name="テキスト ボックス 141"/>
        <xdr:cNvSpPr txBox="1"/>
      </xdr:nvSpPr>
      <xdr:spPr>
        <a:xfrm>
          <a:off x="3924300" y="735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108334</xdr:rowOff>
    </xdr:from>
    <xdr:to>
      <xdr:col>19</xdr:col>
      <xdr:colOff>38100</xdr:colOff>
      <xdr:row>37</xdr:row>
      <xdr:rowOff>38484</xdr:rowOff>
    </xdr:to>
    <xdr:sp macro="" textlink="">
      <xdr:nvSpPr>
        <xdr:cNvPr id="143" name="楕円 142"/>
        <xdr:cNvSpPr/>
      </xdr:nvSpPr>
      <xdr:spPr bwMode="auto">
        <a:xfrm>
          <a:off x="3556000" y="706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23261</xdr:rowOff>
    </xdr:from>
    <xdr:ext cx="762000" cy="259045"/>
    <xdr:sp macro="" textlink="">
      <xdr:nvSpPr>
        <xdr:cNvPr id="144" name="テキスト ボックス 143"/>
        <xdr:cNvSpPr txBox="1"/>
      </xdr:nvSpPr>
      <xdr:spPr>
        <a:xfrm>
          <a:off x="3225800" y="714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334649</xdr:rowOff>
    </xdr:from>
    <xdr:to>
      <xdr:col>15</xdr:col>
      <xdr:colOff>101600</xdr:colOff>
      <xdr:row>36</xdr:row>
      <xdr:rowOff>93349</xdr:rowOff>
    </xdr:to>
    <xdr:sp macro="" textlink="">
      <xdr:nvSpPr>
        <xdr:cNvPr id="145" name="楕円 144"/>
        <xdr:cNvSpPr/>
      </xdr:nvSpPr>
      <xdr:spPr bwMode="auto">
        <a:xfrm>
          <a:off x="2857500" y="6944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78126</xdr:rowOff>
    </xdr:from>
    <xdr:ext cx="762000" cy="259045"/>
    <xdr:sp macro="" textlink="">
      <xdr:nvSpPr>
        <xdr:cNvPr id="146" name="テキスト ボックス 145"/>
        <xdr:cNvSpPr txBox="1"/>
      </xdr:nvSpPr>
      <xdr:spPr>
        <a:xfrm>
          <a:off x="2527300" y="7031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22265</xdr:rowOff>
    </xdr:from>
    <xdr:to>
      <xdr:col>24</xdr:col>
      <xdr:colOff>62865</xdr:colOff>
      <xdr:row>39</xdr:row>
      <xdr:rowOff>65209</xdr:rowOff>
    </xdr:to>
    <xdr:cxnSp macro="">
      <xdr:nvCxnSpPr>
        <xdr:cNvPr id="58" name="直線コネクタ 57"/>
        <xdr:cNvCxnSpPr/>
      </xdr:nvCxnSpPr>
      <xdr:spPr>
        <a:xfrm flipV="1">
          <a:off x="4633595" y="5165765"/>
          <a:ext cx="1270" cy="158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69036</xdr:rowOff>
    </xdr:from>
    <xdr:ext cx="534377" cy="259045"/>
    <xdr:sp macro="" textlink="">
      <xdr:nvSpPr>
        <xdr:cNvPr id="59" name="人件費最小値テキスト"/>
        <xdr:cNvSpPr txBox="1"/>
      </xdr:nvSpPr>
      <xdr:spPr>
        <a:xfrm>
          <a:off x="4686300" y="675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65209</xdr:rowOff>
    </xdr:from>
    <xdr:to>
      <xdr:col>24</xdr:col>
      <xdr:colOff>152400</xdr:colOff>
      <xdr:row>39</xdr:row>
      <xdr:rowOff>65209</xdr:rowOff>
    </xdr:to>
    <xdr:cxnSp macro="">
      <xdr:nvCxnSpPr>
        <xdr:cNvPr id="60" name="直線コネクタ 59"/>
        <xdr:cNvCxnSpPr/>
      </xdr:nvCxnSpPr>
      <xdr:spPr>
        <a:xfrm>
          <a:off x="4546600" y="6751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140392</xdr:rowOff>
    </xdr:from>
    <xdr:ext cx="599010" cy="259045"/>
    <xdr:sp macro="" textlink="">
      <xdr:nvSpPr>
        <xdr:cNvPr id="61" name="人件費最大値テキスト"/>
        <xdr:cNvSpPr txBox="1"/>
      </xdr:nvSpPr>
      <xdr:spPr>
        <a:xfrm>
          <a:off x="4686300" y="494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22265</xdr:rowOff>
    </xdr:from>
    <xdr:to>
      <xdr:col>24</xdr:col>
      <xdr:colOff>152400</xdr:colOff>
      <xdr:row>30</xdr:row>
      <xdr:rowOff>22265</xdr:rowOff>
    </xdr:to>
    <xdr:cxnSp macro="">
      <xdr:nvCxnSpPr>
        <xdr:cNvPr id="62" name="直線コネクタ 61"/>
        <xdr:cNvCxnSpPr/>
      </xdr:nvCxnSpPr>
      <xdr:spPr>
        <a:xfrm>
          <a:off x="4546600" y="516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83514</xdr:rowOff>
    </xdr:from>
    <xdr:to>
      <xdr:col>24</xdr:col>
      <xdr:colOff>63500</xdr:colOff>
      <xdr:row>35</xdr:row>
      <xdr:rowOff>120432</xdr:rowOff>
    </xdr:to>
    <xdr:cxnSp macro="">
      <xdr:nvCxnSpPr>
        <xdr:cNvPr id="63" name="直線コネクタ 62"/>
        <xdr:cNvCxnSpPr/>
      </xdr:nvCxnSpPr>
      <xdr:spPr>
        <a:xfrm>
          <a:off x="3797300" y="6084264"/>
          <a:ext cx="838200" cy="3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155734</xdr:rowOff>
    </xdr:from>
    <xdr:ext cx="534377" cy="259045"/>
    <xdr:sp macro="" textlink="">
      <xdr:nvSpPr>
        <xdr:cNvPr id="64" name="人件費平均値テキスト"/>
        <xdr:cNvSpPr txBox="1"/>
      </xdr:nvSpPr>
      <xdr:spPr>
        <a:xfrm>
          <a:off x="4686300" y="5813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132857</xdr:rowOff>
    </xdr:from>
    <xdr:to>
      <xdr:col>24</xdr:col>
      <xdr:colOff>114300</xdr:colOff>
      <xdr:row>35</xdr:row>
      <xdr:rowOff>63007</xdr:rowOff>
    </xdr:to>
    <xdr:sp macro="" textlink="">
      <xdr:nvSpPr>
        <xdr:cNvPr id="65" name="フローチャート: 判断 64"/>
        <xdr:cNvSpPr/>
      </xdr:nvSpPr>
      <xdr:spPr>
        <a:xfrm>
          <a:off x="4584700" y="596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83514</xdr:rowOff>
    </xdr:from>
    <xdr:to>
      <xdr:col>19</xdr:col>
      <xdr:colOff>177800</xdr:colOff>
      <xdr:row>36</xdr:row>
      <xdr:rowOff>15292</xdr:rowOff>
    </xdr:to>
    <xdr:cxnSp macro="">
      <xdr:nvCxnSpPr>
        <xdr:cNvPr id="66" name="直線コネクタ 65"/>
        <xdr:cNvCxnSpPr/>
      </xdr:nvCxnSpPr>
      <xdr:spPr>
        <a:xfrm flipV="1">
          <a:off x="2908300" y="6084264"/>
          <a:ext cx="889000" cy="10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24010</xdr:rowOff>
    </xdr:from>
    <xdr:to>
      <xdr:col>20</xdr:col>
      <xdr:colOff>38100</xdr:colOff>
      <xdr:row>35</xdr:row>
      <xdr:rowOff>125610</xdr:rowOff>
    </xdr:to>
    <xdr:sp macro="" textlink="">
      <xdr:nvSpPr>
        <xdr:cNvPr id="67" name="フローチャート: 判断 66"/>
        <xdr:cNvSpPr/>
      </xdr:nvSpPr>
      <xdr:spPr>
        <a:xfrm>
          <a:off x="37465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142137</xdr:rowOff>
    </xdr:from>
    <xdr:ext cx="534377" cy="259045"/>
    <xdr:sp macro="" textlink="">
      <xdr:nvSpPr>
        <xdr:cNvPr id="68" name="テキスト ボックス 67"/>
        <xdr:cNvSpPr txBox="1"/>
      </xdr:nvSpPr>
      <xdr:spPr>
        <a:xfrm>
          <a:off x="3530111" y="579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15292</xdr:rowOff>
    </xdr:from>
    <xdr:to>
      <xdr:col>15</xdr:col>
      <xdr:colOff>50800</xdr:colOff>
      <xdr:row>36</xdr:row>
      <xdr:rowOff>56751</xdr:rowOff>
    </xdr:to>
    <xdr:cxnSp macro="">
      <xdr:nvCxnSpPr>
        <xdr:cNvPr id="69" name="直線コネクタ 68"/>
        <xdr:cNvCxnSpPr/>
      </xdr:nvCxnSpPr>
      <xdr:spPr>
        <a:xfrm flipV="1">
          <a:off x="2019300" y="6187492"/>
          <a:ext cx="889000" cy="4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62285</xdr:rowOff>
    </xdr:from>
    <xdr:to>
      <xdr:col>15</xdr:col>
      <xdr:colOff>101600</xdr:colOff>
      <xdr:row>36</xdr:row>
      <xdr:rowOff>163885</xdr:rowOff>
    </xdr:to>
    <xdr:sp macro="" textlink="">
      <xdr:nvSpPr>
        <xdr:cNvPr id="70" name="フローチャート: 判断 69"/>
        <xdr:cNvSpPr/>
      </xdr:nvSpPr>
      <xdr:spPr>
        <a:xfrm>
          <a:off x="2857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155012</xdr:rowOff>
    </xdr:from>
    <xdr:ext cx="534377" cy="259045"/>
    <xdr:sp macro="" textlink="">
      <xdr:nvSpPr>
        <xdr:cNvPr id="71" name="テキスト ボックス 70"/>
        <xdr:cNvSpPr txBox="1"/>
      </xdr:nvSpPr>
      <xdr:spPr>
        <a:xfrm>
          <a:off x="2641111" y="63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37434</xdr:rowOff>
    </xdr:from>
    <xdr:to>
      <xdr:col>10</xdr:col>
      <xdr:colOff>114300</xdr:colOff>
      <xdr:row>36</xdr:row>
      <xdr:rowOff>56751</xdr:rowOff>
    </xdr:to>
    <xdr:cxnSp macro="">
      <xdr:nvCxnSpPr>
        <xdr:cNvPr id="72" name="直線コネクタ 71"/>
        <xdr:cNvCxnSpPr/>
      </xdr:nvCxnSpPr>
      <xdr:spPr>
        <a:xfrm>
          <a:off x="1130300" y="6209634"/>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79952</xdr:rowOff>
    </xdr:from>
    <xdr:to>
      <xdr:col>10</xdr:col>
      <xdr:colOff>165100</xdr:colOff>
      <xdr:row>37</xdr:row>
      <xdr:rowOff>10102</xdr:rowOff>
    </xdr:to>
    <xdr:sp macro="" textlink="">
      <xdr:nvSpPr>
        <xdr:cNvPr id="73" name="フローチャート: 判断 72"/>
        <xdr:cNvSpPr/>
      </xdr:nvSpPr>
      <xdr:spPr>
        <a:xfrm>
          <a:off x="1968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1229</xdr:rowOff>
    </xdr:from>
    <xdr:ext cx="534377" cy="259045"/>
    <xdr:sp macro="" textlink="">
      <xdr:nvSpPr>
        <xdr:cNvPr id="74" name="テキスト ボックス 73"/>
        <xdr:cNvSpPr txBox="1"/>
      </xdr:nvSpPr>
      <xdr:spPr>
        <a:xfrm>
          <a:off x="1752111" y="634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88900</xdr:rowOff>
    </xdr:from>
    <xdr:to>
      <xdr:col>6</xdr:col>
      <xdr:colOff>38100</xdr:colOff>
      <xdr:row>37</xdr:row>
      <xdr:rowOff>19050</xdr:rowOff>
    </xdr:to>
    <xdr:sp macro="" textlink="">
      <xdr:nvSpPr>
        <xdr:cNvPr id="75" name="フローチャート: 判断 74"/>
        <xdr:cNvSpPr/>
      </xdr:nvSpPr>
      <xdr:spPr>
        <a:xfrm>
          <a:off x="1079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10177</xdr:rowOff>
    </xdr:from>
    <xdr:ext cx="534377" cy="259045"/>
    <xdr:sp macro="" textlink="">
      <xdr:nvSpPr>
        <xdr:cNvPr id="76" name="テキスト ボックス 75"/>
        <xdr:cNvSpPr txBox="1"/>
      </xdr:nvSpPr>
      <xdr:spPr>
        <a:xfrm>
          <a:off x="863111" y="635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69632</xdr:rowOff>
    </xdr:from>
    <xdr:to>
      <xdr:col>24</xdr:col>
      <xdr:colOff>114300</xdr:colOff>
      <xdr:row>35</xdr:row>
      <xdr:rowOff>171232</xdr:rowOff>
    </xdr:to>
    <xdr:sp macro="" textlink="">
      <xdr:nvSpPr>
        <xdr:cNvPr id="82" name="楕円 81"/>
        <xdr:cNvSpPr/>
      </xdr:nvSpPr>
      <xdr:spPr>
        <a:xfrm>
          <a:off x="4584700" y="60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48059</xdr:rowOff>
    </xdr:from>
    <xdr:ext cx="534377" cy="259045"/>
    <xdr:sp macro="" textlink="">
      <xdr:nvSpPr>
        <xdr:cNvPr id="83" name="人件費該当値テキスト"/>
        <xdr:cNvSpPr txBox="1"/>
      </xdr:nvSpPr>
      <xdr:spPr>
        <a:xfrm>
          <a:off x="4686300" y="604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32714</xdr:rowOff>
    </xdr:from>
    <xdr:to>
      <xdr:col>20</xdr:col>
      <xdr:colOff>38100</xdr:colOff>
      <xdr:row>35</xdr:row>
      <xdr:rowOff>134314</xdr:rowOff>
    </xdr:to>
    <xdr:sp macro="" textlink="">
      <xdr:nvSpPr>
        <xdr:cNvPr id="84" name="楕円 83"/>
        <xdr:cNvSpPr/>
      </xdr:nvSpPr>
      <xdr:spPr>
        <a:xfrm>
          <a:off x="3746500" y="603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125441</xdr:rowOff>
    </xdr:from>
    <xdr:ext cx="534377" cy="259045"/>
    <xdr:sp macro="" textlink="">
      <xdr:nvSpPr>
        <xdr:cNvPr id="85" name="テキスト ボックス 84"/>
        <xdr:cNvSpPr txBox="1"/>
      </xdr:nvSpPr>
      <xdr:spPr>
        <a:xfrm>
          <a:off x="3530111" y="6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135942</xdr:rowOff>
    </xdr:from>
    <xdr:to>
      <xdr:col>15</xdr:col>
      <xdr:colOff>101600</xdr:colOff>
      <xdr:row>36</xdr:row>
      <xdr:rowOff>66092</xdr:rowOff>
    </xdr:to>
    <xdr:sp macro="" textlink="">
      <xdr:nvSpPr>
        <xdr:cNvPr id="86" name="楕円 85"/>
        <xdr:cNvSpPr/>
      </xdr:nvSpPr>
      <xdr:spPr>
        <a:xfrm>
          <a:off x="2857500" y="613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82619</xdr:rowOff>
    </xdr:from>
    <xdr:ext cx="534377" cy="259045"/>
    <xdr:sp macro="" textlink="">
      <xdr:nvSpPr>
        <xdr:cNvPr id="87" name="テキスト ボックス 86"/>
        <xdr:cNvSpPr txBox="1"/>
      </xdr:nvSpPr>
      <xdr:spPr>
        <a:xfrm>
          <a:off x="2641111" y="59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5951</xdr:rowOff>
    </xdr:from>
    <xdr:to>
      <xdr:col>10</xdr:col>
      <xdr:colOff>165100</xdr:colOff>
      <xdr:row>36</xdr:row>
      <xdr:rowOff>107551</xdr:rowOff>
    </xdr:to>
    <xdr:sp macro="" textlink="">
      <xdr:nvSpPr>
        <xdr:cNvPr id="88" name="楕円 87"/>
        <xdr:cNvSpPr/>
      </xdr:nvSpPr>
      <xdr:spPr>
        <a:xfrm>
          <a:off x="1968500" y="617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124078</xdr:rowOff>
    </xdr:from>
    <xdr:ext cx="534377" cy="259045"/>
    <xdr:sp macro="" textlink="">
      <xdr:nvSpPr>
        <xdr:cNvPr id="89" name="テキスト ボックス 88"/>
        <xdr:cNvSpPr txBox="1"/>
      </xdr:nvSpPr>
      <xdr:spPr>
        <a:xfrm>
          <a:off x="1752111" y="595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158084</xdr:rowOff>
    </xdr:from>
    <xdr:to>
      <xdr:col>6</xdr:col>
      <xdr:colOff>38100</xdr:colOff>
      <xdr:row>36</xdr:row>
      <xdr:rowOff>88234</xdr:rowOff>
    </xdr:to>
    <xdr:sp macro="" textlink="">
      <xdr:nvSpPr>
        <xdr:cNvPr id="90" name="楕円 89"/>
        <xdr:cNvSpPr/>
      </xdr:nvSpPr>
      <xdr:spPr>
        <a:xfrm>
          <a:off x="1079500" y="615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104761</xdr:rowOff>
    </xdr:from>
    <xdr:ext cx="534377" cy="259045"/>
    <xdr:sp macro="" textlink="">
      <xdr:nvSpPr>
        <xdr:cNvPr id="91" name="テキスト ボックス 90"/>
        <xdr:cNvSpPr txBox="1"/>
      </xdr:nvSpPr>
      <xdr:spPr>
        <a:xfrm>
          <a:off x="863111" y="593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112769</xdr:rowOff>
    </xdr:from>
    <xdr:to>
      <xdr:col>24</xdr:col>
      <xdr:colOff>62865</xdr:colOff>
      <xdr:row>58</xdr:row>
      <xdr:rowOff>38778</xdr:rowOff>
    </xdr:to>
    <xdr:cxnSp macro="">
      <xdr:nvCxnSpPr>
        <xdr:cNvPr id="118" name="直線コネクタ 117"/>
        <xdr:cNvCxnSpPr/>
      </xdr:nvCxnSpPr>
      <xdr:spPr>
        <a:xfrm flipV="1">
          <a:off x="4633595" y="8685269"/>
          <a:ext cx="1270" cy="1297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42605</xdr:rowOff>
    </xdr:from>
    <xdr:ext cx="534377" cy="259045"/>
    <xdr:sp macro="" textlink="">
      <xdr:nvSpPr>
        <xdr:cNvPr id="119" name="物件費最小値テキスト"/>
        <xdr:cNvSpPr txBox="1"/>
      </xdr:nvSpPr>
      <xdr:spPr>
        <a:xfrm>
          <a:off x="4686300" y="998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38778</xdr:rowOff>
    </xdr:from>
    <xdr:to>
      <xdr:col>24</xdr:col>
      <xdr:colOff>152400</xdr:colOff>
      <xdr:row>58</xdr:row>
      <xdr:rowOff>38778</xdr:rowOff>
    </xdr:to>
    <xdr:cxnSp macro="">
      <xdr:nvCxnSpPr>
        <xdr:cNvPr id="120" name="直線コネクタ 119"/>
        <xdr:cNvCxnSpPr/>
      </xdr:nvCxnSpPr>
      <xdr:spPr>
        <a:xfrm>
          <a:off x="4546600" y="9982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59446</xdr:rowOff>
    </xdr:from>
    <xdr:ext cx="599010" cy="259045"/>
    <xdr:sp macro="" textlink="">
      <xdr:nvSpPr>
        <xdr:cNvPr id="121" name="物件費最大値テキスト"/>
        <xdr:cNvSpPr txBox="1"/>
      </xdr:nvSpPr>
      <xdr:spPr>
        <a:xfrm>
          <a:off x="4686300" y="846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112769</xdr:rowOff>
    </xdr:from>
    <xdr:to>
      <xdr:col>24</xdr:col>
      <xdr:colOff>152400</xdr:colOff>
      <xdr:row>50</xdr:row>
      <xdr:rowOff>112769</xdr:rowOff>
    </xdr:to>
    <xdr:cxnSp macro="">
      <xdr:nvCxnSpPr>
        <xdr:cNvPr id="122" name="直線コネクタ 121"/>
        <xdr:cNvCxnSpPr/>
      </xdr:nvCxnSpPr>
      <xdr:spPr>
        <a:xfrm>
          <a:off x="4546600" y="868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58482</xdr:rowOff>
    </xdr:from>
    <xdr:to>
      <xdr:col>24</xdr:col>
      <xdr:colOff>63500</xdr:colOff>
      <xdr:row>56</xdr:row>
      <xdr:rowOff>22493</xdr:rowOff>
    </xdr:to>
    <xdr:cxnSp macro="">
      <xdr:nvCxnSpPr>
        <xdr:cNvPr id="123" name="直線コネクタ 122"/>
        <xdr:cNvCxnSpPr/>
      </xdr:nvCxnSpPr>
      <xdr:spPr>
        <a:xfrm flipV="1">
          <a:off x="3797300" y="9488232"/>
          <a:ext cx="838200" cy="13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161379</xdr:rowOff>
    </xdr:from>
    <xdr:ext cx="534377" cy="259045"/>
    <xdr:sp macro="" textlink="">
      <xdr:nvSpPr>
        <xdr:cNvPr id="124" name="物件費平均値テキスト"/>
        <xdr:cNvSpPr txBox="1"/>
      </xdr:nvSpPr>
      <xdr:spPr>
        <a:xfrm>
          <a:off x="4686300" y="9591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11502</xdr:rowOff>
    </xdr:from>
    <xdr:to>
      <xdr:col>24</xdr:col>
      <xdr:colOff>114300</xdr:colOff>
      <xdr:row>56</xdr:row>
      <xdr:rowOff>113102</xdr:rowOff>
    </xdr:to>
    <xdr:sp macro="" textlink="">
      <xdr:nvSpPr>
        <xdr:cNvPr id="125" name="フローチャート: 判断 124"/>
        <xdr:cNvSpPr/>
      </xdr:nvSpPr>
      <xdr:spPr>
        <a:xfrm>
          <a:off x="4584700" y="961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22493</xdr:rowOff>
    </xdr:from>
    <xdr:to>
      <xdr:col>19</xdr:col>
      <xdr:colOff>177800</xdr:colOff>
      <xdr:row>56</xdr:row>
      <xdr:rowOff>107315</xdr:rowOff>
    </xdr:to>
    <xdr:cxnSp macro="">
      <xdr:nvCxnSpPr>
        <xdr:cNvPr id="126" name="直線コネクタ 125"/>
        <xdr:cNvCxnSpPr/>
      </xdr:nvCxnSpPr>
      <xdr:spPr>
        <a:xfrm flipV="1">
          <a:off x="2908300" y="9623693"/>
          <a:ext cx="889000" cy="8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84948</xdr:rowOff>
    </xdr:from>
    <xdr:to>
      <xdr:col>20</xdr:col>
      <xdr:colOff>38100</xdr:colOff>
      <xdr:row>57</xdr:row>
      <xdr:rowOff>15098</xdr:rowOff>
    </xdr:to>
    <xdr:sp macro="" textlink="">
      <xdr:nvSpPr>
        <xdr:cNvPr id="127" name="フローチャート: 判断 126"/>
        <xdr:cNvSpPr/>
      </xdr:nvSpPr>
      <xdr:spPr>
        <a:xfrm>
          <a:off x="37465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6225</xdr:rowOff>
    </xdr:from>
    <xdr:ext cx="534377" cy="259045"/>
    <xdr:sp macro="" textlink="">
      <xdr:nvSpPr>
        <xdr:cNvPr id="128" name="テキスト ボックス 127"/>
        <xdr:cNvSpPr txBox="1"/>
      </xdr:nvSpPr>
      <xdr:spPr>
        <a:xfrm>
          <a:off x="3530111" y="977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107315</xdr:rowOff>
    </xdr:from>
    <xdr:to>
      <xdr:col>15</xdr:col>
      <xdr:colOff>50800</xdr:colOff>
      <xdr:row>57</xdr:row>
      <xdr:rowOff>91128</xdr:rowOff>
    </xdr:to>
    <xdr:cxnSp macro="">
      <xdr:nvCxnSpPr>
        <xdr:cNvPr id="129" name="直線コネクタ 128"/>
        <xdr:cNvCxnSpPr/>
      </xdr:nvCxnSpPr>
      <xdr:spPr>
        <a:xfrm flipV="1">
          <a:off x="2019300" y="9708515"/>
          <a:ext cx="889000" cy="15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92732</xdr:rowOff>
    </xdr:from>
    <xdr:to>
      <xdr:col>15</xdr:col>
      <xdr:colOff>101600</xdr:colOff>
      <xdr:row>57</xdr:row>
      <xdr:rowOff>22882</xdr:rowOff>
    </xdr:to>
    <xdr:sp macro="" textlink="">
      <xdr:nvSpPr>
        <xdr:cNvPr id="130" name="フローチャート: 判断 129"/>
        <xdr:cNvSpPr/>
      </xdr:nvSpPr>
      <xdr:spPr>
        <a:xfrm>
          <a:off x="2857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14009</xdr:rowOff>
    </xdr:from>
    <xdr:ext cx="534377" cy="259045"/>
    <xdr:sp macro="" textlink="">
      <xdr:nvSpPr>
        <xdr:cNvPr id="131" name="テキスト ボックス 130"/>
        <xdr:cNvSpPr txBox="1"/>
      </xdr:nvSpPr>
      <xdr:spPr>
        <a:xfrm>
          <a:off x="2641111" y="978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45724</xdr:rowOff>
    </xdr:from>
    <xdr:to>
      <xdr:col>10</xdr:col>
      <xdr:colOff>114300</xdr:colOff>
      <xdr:row>57</xdr:row>
      <xdr:rowOff>91128</xdr:rowOff>
    </xdr:to>
    <xdr:cxnSp macro="">
      <xdr:nvCxnSpPr>
        <xdr:cNvPr id="132" name="直線コネクタ 131"/>
        <xdr:cNvCxnSpPr/>
      </xdr:nvCxnSpPr>
      <xdr:spPr>
        <a:xfrm>
          <a:off x="1130300" y="9818374"/>
          <a:ext cx="889000" cy="4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140226</xdr:rowOff>
    </xdr:from>
    <xdr:to>
      <xdr:col>10</xdr:col>
      <xdr:colOff>165100</xdr:colOff>
      <xdr:row>57</xdr:row>
      <xdr:rowOff>70376</xdr:rowOff>
    </xdr:to>
    <xdr:sp macro="" textlink="">
      <xdr:nvSpPr>
        <xdr:cNvPr id="133" name="フローチャート: 判断 132"/>
        <xdr:cNvSpPr/>
      </xdr:nvSpPr>
      <xdr:spPr>
        <a:xfrm>
          <a:off x="1968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86903</xdr:rowOff>
    </xdr:from>
    <xdr:ext cx="534377" cy="259045"/>
    <xdr:sp macro="" textlink="">
      <xdr:nvSpPr>
        <xdr:cNvPr id="134" name="テキスト ボックス 133"/>
        <xdr:cNvSpPr txBox="1"/>
      </xdr:nvSpPr>
      <xdr:spPr>
        <a:xfrm>
          <a:off x="1752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122700</xdr:rowOff>
    </xdr:from>
    <xdr:to>
      <xdr:col>6</xdr:col>
      <xdr:colOff>38100</xdr:colOff>
      <xdr:row>57</xdr:row>
      <xdr:rowOff>52850</xdr:rowOff>
    </xdr:to>
    <xdr:sp macro="" textlink="">
      <xdr:nvSpPr>
        <xdr:cNvPr id="135" name="フローチャート: 判断 134"/>
        <xdr:cNvSpPr/>
      </xdr:nvSpPr>
      <xdr:spPr>
        <a:xfrm>
          <a:off x="1079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69377</xdr:rowOff>
    </xdr:from>
    <xdr:ext cx="534377" cy="259045"/>
    <xdr:sp macro="" textlink="">
      <xdr:nvSpPr>
        <xdr:cNvPr id="136" name="テキスト ボックス 135"/>
        <xdr:cNvSpPr txBox="1"/>
      </xdr:nvSpPr>
      <xdr:spPr>
        <a:xfrm>
          <a:off x="863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7682</xdr:rowOff>
    </xdr:from>
    <xdr:to>
      <xdr:col>24</xdr:col>
      <xdr:colOff>114300</xdr:colOff>
      <xdr:row>55</xdr:row>
      <xdr:rowOff>109282</xdr:rowOff>
    </xdr:to>
    <xdr:sp macro="" textlink="">
      <xdr:nvSpPr>
        <xdr:cNvPr id="142" name="楕円 141"/>
        <xdr:cNvSpPr/>
      </xdr:nvSpPr>
      <xdr:spPr>
        <a:xfrm>
          <a:off x="4584700" y="943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30559</xdr:rowOff>
    </xdr:from>
    <xdr:ext cx="534377" cy="259045"/>
    <xdr:sp macro="" textlink="">
      <xdr:nvSpPr>
        <xdr:cNvPr id="143" name="物件費該当値テキスト"/>
        <xdr:cNvSpPr txBox="1"/>
      </xdr:nvSpPr>
      <xdr:spPr>
        <a:xfrm>
          <a:off x="4686300" y="928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143143</xdr:rowOff>
    </xdr:from>
    <xdr:to>
      <xdr:col>20</xdr:col>
      <xdr:colOff>38100</xdr:colOff>
      <xdr:row>56</xdr:row>
      <xdr:rowOff>73293</xdr:rowOff>
    </xdr:to>
    <xdr:sp macro="" textlink="">
      <xdr:nvSpPr>
        <xdr:cNvPr id="144" name="楕円 143"/>
        <xdr:cNvSpPr/>
      </xdr:nvSpPr>
      <xdr:spPr>
        <a:xfrm>
          <a:off x="3746500" y="957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89820</xdr:rowOff>
    </xdr:from>
    <xdr:ext cx="534377" cy="259045"/>
    <xdr:sp macro="" textlink="">
      <xdr:nvSpPr>
        <xdr:cNvPr id="145" name="テキスト ボックス 144"/>
        <xdr:cNvSpPr txBox="1"/>
      </xdr:nvSpPr>
      <xdr:spPr>
        <a:xfrm>
          <a:off x="3530111" y="934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56515</xdr:rowOff>
    </xdr:from>
    <xdr:to>
      <xdr:col>15</xdr:col>
      <xdr:colOff>101600</xdr:colOff>
      <xdr:row>56</xdr:row>
      <xdr:rowOff>158115</xdr:rowOff>
    </xdr:to>
    <xdr:sp macro="" textlink="">
      <xdr:nvSpPr>
        <xdr:cNvPr id="146" name="楕円 145"/>
        <xdr:cNvSpPr/>
      </xdr:nvSpPr>
      <xdr:spPr>
        <a:xfrm>
          <a:off x="2857500" y="96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3192</xdr:rowOff>
    </xdr:from>
    <xdr:ext cx="534377" cy="259045"/>
    <xdr:sp macro="" textlink="">
      <xdr:nvSpPr>
        <xdr:cNvPr id="147" name="テキスト ボックス 146"/>
        <xdr:cNvSpPr txBox="1"/>
      </xdr:nvSpPr>
      <xdr:spPr>
        <a:xfrm>
          <a:off x="2641111" y="943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40328</xdr:rowOff>
    </xdr:from>
    <xdr:to>
      <xdr:col>10</xdr:col>
      <xdr:colOff>165100</xdr:colOff>
      <xdr:row>57</xdr:row>
      <xdr:rowOff>141928</xdr:rowOff>
    </xdr:to>
    <xdr:sp macro="" textlink="">
      <xdr:nvSpPr>
        <xdr:cNvPr id="148" name="楕円 147"/>
        <xdr:cNvSpPr/>
      </xdr:nvSpPr>
      <xdr:spPr>
        <a:xfrm>
          <a:off x="1968500" y="981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133055</xdr:rowOff>
    </xdr:from>
    <xdr:ext cx="534377" cy="259045"/>
    <xdr:sp macro="" textlink="">
      <xdr:nvSpPr>
        <xdr:cNvPr id="149" name="テキスト ボックス 148"/>
        <xdr:cNvSpPr txBox="1"/>
      </xdr:nvSpPr>
      <xdr:spPr>
        <a:xfrm>
          <a:off x="1752111" y="990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166374</xdr:rowOff>
    </xdr:from>
    <xdr:to>
      <xdr:col>6</xdr:col>
      <xdr:colOff>38100</xdr:colOff>
      <xdr:row>57</xdr:row>
      <xdr:rowOff>96524</xdr:rowOff>
    </xdr:to>
    <xdr:sp macro="" textlink="">
      <xdr:nvSpPr>
        <xdr:cNvPr id="150" name="楕円 149"/>
        <xdr:cNvSpPr/>
      </xdr:nvSpPr>
      <xdr:spPr>
        <a:xfrm>
          <a:off x="1079500" y="97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87651</xdr:rowOff>
    </xdr:from>
    <xdr:ext cx="534377" cy="259045"/>
    <xdr:sp macro="" textlink="">
      <xdr:nvSpPr>
        <xdr:cNvPr id="151" name="テキスト ボックス 150"/>
        <xdr:cNvSpPr txBox="1"/>
      </xdr:nvSpPr>
      <xdr:spPr>
        <a:xfrm>
          <a:off x="863111" y="98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29972</xdr:rowOff>
    </xdr:from>
    <xdr:to>
      <xdr:col>24</xdr:col>
      <xdr:colOff>62865</xdr:colOff>
      <xdr:row>79</xdr:row>
      <xdr:rowOff>16370</xdr:rowOff>
    </xdr:to>
    <xdr:cxnSp macro="">
      <xdr:nvCxnSpPr>
        <xdr:cNvPr id="175" name="直線コネクタ 174"/>
        <xdr:cNvCxnSpPr/>
      </xdr:nvCxnSpPr>
      <xdr:spPr>
        <a:xfrm flipV="1">
          <a:off x="4633595" y="12202922"/>
          <a:ext cx="1270" cy="135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20197</xdr:rowOff>
    </xdr:from>
    <xdr:ext cx="469744" cy="259045"/>
    <xdr:sp macro="" textlink="">
      <xdr:nvSpPr>
        <xdr:cNvPr id="176" name="維持補修費最小値テキスト"/>
        <xdr:cNvSpPr txBox="1"/>
      </xdr:nvSpPr>
      <xdr:spPr>
        <a:xfrm>
          <a:off x="4686300" y="1356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16370</xdr:rowOff>
    </xdr:from>
    <xdr:to>
      <xdr:col>24</xdr:col>
      <xdr:colOff>152400</xdr:colOff>
      <xdr:row>79</xdr:row>
      <xdr:rowOff>16370</xdr:rowOff>
    </xdr:to>
    <xdr:cxnSp macro="">
      <xdr:nvCxnSpPr>
        <xdr:cNvPr id="177" name="直線コネクタ 176"/>
        <xdr:cNvCxnSpPr/>
      </xdr:nvCxnSpPr>
      <xdr:spPr>
        <a:xfrm>
          <a:off x="4546600" y="1356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148099</xdr:rowOff>
    </xdr:from>
    <xdr:ext cx="534377" cy="259045"/>
    <xdr:sp macro="" textlink="">
      <xdr:nvSpPr>
        <xdr:cNvPr id="178" name="維持補修費最大値テキスト"/>
        <xdr:cNvSpPr txBox="1"/>
      </xdr:nvSpPr>
      <xdr:spPr>
        <a:xfrm>
          <a:off x="4686300" y="1197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29972</xdr:rowOff>
    </xdr:from>
    <xdr:to>
      <xdr:col>24</xdr:col>
      <xdr:colOff>152400</xdr:colOff>
      <xdr:row>71</xdr:row>
      <xdr:rowOff>29972</xdr:rowOff>
    </xdr:to>
    <xdr:cxnSp macro="">
      <xdr:nvCxnSpPr>
        <xdr:cNvPr id="179" name="直線コネクタ 178"/>
        <xdr:cNvCxnSpPr/>
      </xdr:nvCxnSpPr>
      <xdr:spPr>
        <a:xfrm>
          <a:off x="4546600" y="1220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96723</xdr:rowOff>
    </xdr:from>
    <xdr:to>
      <xdr:col>24</xdr:col>
      <xdr:colOff>63500</xdr:colOff>
      <xdr:row>78</xdr:row>
      <xdr:rowOff>108877</xdr:rowOff>
    </xdr:to>
    <xdr:cxnSp macro="">
      <xdr:nvCxnSpPr>
        <xdr:cNvPr id="180" name="直線コネクタ 179"/>
        <xdr:cNvCxnSpPr/>
      </xdr:nvCxnSpPr>
      <xdr:spPr>
        <a:xfrm flipV="1">
          <a:off x="3797300" y="13469823"/>
          <a:ext cx="838200" cy="1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21938</xdr:rowOff>
    </xdr:from>
    <xdr:ext cx="469744" cy="259045"/>
    <xdr:sp macro="" textlink="">
      <xdr:nvSpPr>
        <xdr:cNvPr id="181" name="維持補修費平均値テキスト"/>
        <xdr:cNvSpPr txBox="1"/>
      </xdr:nvSpPr>
      <xdr:spPr>
        <a:xfrm>
          <a:off x="4686300" y="13223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170511</xdr:rowOff>
    </xdr:from>
    <xdr:to>
      <xdr:col>24</xdr:col>
      <xdr:colOff>114300</xdr:colOff>
      <xdr:row>78</xdr:row>
      <xdr:rowOff>100661</xdr:rowOff>
    </xdr:to>
    <xdr:sp macro="" textlink="">
      <xdr:nvSpPr>
        <xdr:cNvPr id="182" name="フローチャート: 判断 181"/>
        <xdr:cNvSpPr/>
      </xdr:nvSpPr>
      <xdr:spPr>
        <a:xfrm>
          <a:off x="45847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108877</xdr:rowOff>
    </xdr:from>
    <xdr:to>
      <xdr:col>19</xdr:col>
      <xdr:colOff>177800</xdr:colOff>
      <xdr:row>78</xdr:row>
      <xdr:rowOff>128727</xdr:rowOff>
    </xdr:to>
    <xdr:cxnSp macro="">
      <xdr:nvCxnSpPr>
        <xdr:cNvPr id="183" name="直線コネクタ 182"/>
        <xdr:cNvCxnSpPr/>
      </xdr:nvCxnSpPr>
      <xdr:spPr>
        <a:xfrm flipV="1">
          <a:off x="2908300" y="13481977"/>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10909</xdr:rowOff>
    </xdr:from>
    <xdr:to>
      <xdr:col>20</xdr:col>
      <xdr:colOff>38100</xdr:colOff>
      <xdr:row>78</xdr:row>
      <xdr:rowOff>112509</xdr:rowOff>
    </xdr:to>
    <xdr:sp macro="" textlink="">
      <xdr:nvSpPr>
        <xdr:cNvPr id="184" name="フローチャート: 判断 183"/>
        <xdr:cNvSpPr/>
      </xdr:nvSpPr>
      <xdr:spPr>
        <a:xfrm>
          <a:off x="3746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129036</xdr:rowOff>
    </xdr:from>
    <xdr:ext cx="469744" cy="259045"/>
    <xdr:sp macro="" textlink="">
      <xdr:nvSpPr>
        <xdr:cNvPr id="185" name="テキスト ボックス 184"/>
        <xdr:cNvSpPr txBox="1"/>
      </xdr:nvSpPr>
      <xdr:spPr>
        <a:xfrm>
          <a:off x="3562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127508</xdr:rowOff>
    </xdr:from>
    <xdr:to>
      <xdr:col>15</xdr:col>
      <xdr:colOff>50800</xdr:colOff>
      <xdr:row>78</xdr:row>
      <xdr:rowOff>128727</xdr:rowOff>
    </xdr:to>
    <xdr:cxnSp macro="">
      <xdr:nvCxnSpPr>
        <xdr:cNvPr id="186" name="直線コネクタ 185"/>
        <xdr:cNvCxnSpPr/>
      </xdr:nvCxnSpPr>
      <xdr:spPr>
        <a:xfrm>
          <a:off x="2019300" y="13500608"/>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68059</xdr:rowOff>
    </xdr:from>
    <xdr:to>
      <xdr:col>15</xdr:col>
      <xdr:colOff>101600</xdr:colOff>
      <xdr:row>78</xdr:row>
      <xdr:rowOff>169659</xdr:rowOff>
    </xdr:to>
    <xdr:sp macro="" textlink="">
      <xdr:nvSpPr>
        <xdr:cNvPr id="187" name="フローチャート: 判断 186"/>
        <xdr:cNvSpPr/>
      </xdr:nvSpPr>
      <xdr:spPr>
        <a:xfrm>
          <a:off x="2857500" y="1344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14736</xdr:rowOff>
    </xdr:from>
    <xdr:ext cx="469744" cy="259045"/>
    <xdr:sp macro="" textlink="">
      <xdr:nvSpPr>
        <xdr:cNvPr id="188" name="テキスト ボックス 187"/>
        <xdr:cNvSpPr txBox="1"/>
      </xdr:nvSpPr>
      <xdr:spPr>
        <a:xfrm>
          <a:off x="2673428" y="13216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115049</xdr:rowOff>
    </xdr:from>
    <xdr:to>
      <xdr:col>10</xdr:col>
      <xdr:colOff>114300</xdr:colOff>
      <xdr:row>78</xdr:row>
      <xdr:rowOff>127508</xdr:rowOff>
    </xdr:to>
    <xdr:cxnSp macro="">
      <xdr:nvCxnSpPr>
        <xdr:cNvPr id="189" name="直線コネクタ 188"/>
        <xdr:cNvCxnSpPr/>
      </xdr:nvCxnSpPr>
      <xdr:spPr>
        <a:xfrm>
          <a:off x="1130300" y="13488149"/>
          <a:ext cx="8890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58877</xdr:rowOff>
    </xdr:from>
    <xdr:to>
      <xdr:col>10</xdr:col>
      <xdr:colOff>165100</xdr:colOff>
      <xdr:row>78</xdr:row>
      <xdr:rowOff>160477</xdr:rowOff>
    </xdr:to>
    <xdr:sp macro="" textlink="">
      <xdr:nvSpPr>
        <xdr:cNvPr id="190" name="フローチャート: 判断 189"/>
        <xdr:cNvSpPr/>
      </xdr:nvSpPr>
      <xdr:spPr>
        <a:xfrm>
          <a:off x="1968500" y="1343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5554</xdr:rowOff>
    </xdr:from>
    <xdr:ext cx="469744" cy="259045"/>
    <xdr:sp macro="" textlink="">
      <xdr:nvSpPr>
        <xdr:cNvPr id="191" name="テキスト ボックス 190"/>
        <xdr:cNvSpPr txBox="1"/>
      </xdr:nvSpPr>
      <xdr:spPr>
        <a:xfrm>
          <a:off x="1784428" y="13207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2" name="フローチャート: 判断 191"/>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3" name="テキスト ボックス 192"/>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45923</xdr:rowOff>
    </xdr:from>
    <xdr:to>
      <xdr:col>24</xdr:col>
      <xdr:colOff>114300</xdr:colOff>
      <xdr:row>78</xdr:row>
      <xdr:rowOff>147523</xdr:rowOff>
    </xdr:to>
    <xdr:sp macro="" textlink="">
      <xdr:nvSpPr>
        <xdr:cNvPr id="199" name="楕円 198"/>
        <xdr:cNvSpPr/>
      </xdr:nvSpPr>
      <xdr:spPr>
        <a:xfrm>
          <a:off x="4584700" y="1341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148937</xdr:rowOff>
    </xdr:from>
    <xdr:ext cx="469744" cy="259045"/>
    <xdr:sp macro="" textlink="">
      <xdr:nvSpPr>
        <xdr:cNvPr id="200" name="維持補修費該当値テキスト"/>
        <xdr:cNvSpPr txBox="1"/>
      </xdr:nvSpPr>
      <xdr:spPr>
        <a:xfrm>
          <a:off x="4686300" y="13350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58077</xdr:rowOff>
    </xdr:from>
    <xdr:to>
      <xdr:col>20</xdr:col>
      <xdr:colOff>38100</xdr:colOff>
      <xdr:row>78</xdr:row>
      <xdr:rowOff>159677</xdr:rowOff>
    </xdr:to>
    <xdr:sp macro="" textlink="">
      <xdr:nvSpPr>
        <xdr:cNvPr id="201" name="楕円 200"/>
        <xdr:cNvSpPr/>
      </xdr:nvSpPr>
      <xdr:spPr>
        <a:xfrm>
          <a:off x="3746500" y="134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150804</xdr:rowOff>
    </xdr:from>
    <xdr:ext cx="469744" cy="259045"/>
    <xdr:sp macro="" textlink="">
      <xdr:nvSpPr>
        <xdr:cNvPr id="202" name="テキスト ボックス 201"/>
        <xdr:cNvSpPr txBox="1"/>
      </xdr:nvSpPr>
      <xdr:spPr>
        <a:xfrm>
          <a:off x="3562428" y="135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77927</xdr:rowOff>
    </xdr:from>
    <xdr:to>
      <xdr:col>15</xdr:col>
      <xdr:colOff>101600</xdr:colOff>
      <xdr:row>79</xdr:row>
      <xdr:rowOff>8077</xdr:rowOff>
    </xdr:to>
    <xdr:sp macro="" textlink="">
      <xdr:nvSpPr>
        <xdr:cNvPr id="203" name="楕円 202"/>
        <xdr:cNvSpPr/>
      </xdr:nvSpPr>
      <xdr:spPr>
        <a:xfrm>
          <a:off x="2857500" y="1345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170654</xdr:rowOff>
    </xdr:from>
    <xdr:ext cx="469744" cy="259045"/>
    <xdr:sp macro="" textlink="">
      <xdr:nvSpPr>
        <xdr:cNvPr id="204" name="テキスト ボックス 203"/>
        <xdr:cNvSpPr txBox="1"/>
      </xdr:nvSpPr>
      <xdr:spPr>
        <a:xfrm>
          <a:off x="2673428" y="1354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76708</xdr:rowOff>
    </xdr:from>
    <xdr:to>
      <xdr:col>10</xdr:col>
      <xdr:colOff>165100</xdr:colOff>
      <xdr:row>79</xdr:row>
      <xdr:rowOff>6858</xdr:rowOff>
    </xdr:to>
    <xdr:sp macro="" textlink="">
      <xdr:nvSpPr>
        <xdr:cNvPr id="205" name="楕円 204"/>
        <xdr:cNvSpPr/>
      </xdr:nvSpPr>
      <xdr:spPr>
        <a:xfrm>
          <a:off x="1968500" y="1344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169435</xdr:rowOff>
    </xdr:from>
    <xdr:ext cx="469744" cy="259045"/>
    <xdr:sp macro="" textlink="">
      <xdr:nvSpPr>
        <xdr:cNvPr id="206" name="テキスト ボックス 205"/>
        <xdr:cNvSpPr txBox="1"/>
      </xdr:nvSpPr>
      <xdr:spPr>
        <a:xfrm>
          <a:off x="1784428" y="1354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64249</xdr:rowOff>
    </xdr:from>
    <xdr:to>
      <xdr:col>6</xdr:col>
      <xdr:colOff>38100</xdr:colOff>
      <xdr:row>78</xdr:row>
      <xdr:rowOff>165849</xdr:rowOff>
    </xdr:to>
    <xdr:sp macro="" textlink="">
      <xdr:nvSpPr>
        <xdr:cNvPr id="207" name="楕円 206"/>
        <xdr:cNvSpPr/>
      </xdr:nvSpPr>
      <xdr:spPr>
        <a:xfrm>
          <a:off x="1079500" y="1343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156976</xdr:rowOff>
    </xdr:from>
    <xdr:ext cx="469744" cy="259045"/>
    <xdr:sp macro="" textlink="">
      <xdr:nvSpPr>
        <xdr:cNvPr id="208" name="テキスト ボックス 207"/>
        <xdr:cNvSpPr txBox="1"/>
      </xdr:nvSpPr>
      <xdr:spPr>
        <a:xfrm>
          <a:off x="895428" y="13530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37885</xdr:rowOff>
    </xdr:from>
    <xdr:to>
      <xdr:col>24</xdr:col>
      <xdr:colOff>62865</xdr:colOff>
      <xdr:row>99</xdr:row>
      <xdr:rowOff>107569</xdr:rowOff>
    </xdr:to>
    <xdr:cxnSp macro="">
      <xdr:nvCxnSpPr>
        <xdr:cNvPr id="233" name="直線コネクタ 232"/>
        <xdr:cNvCxnSpPr/>
      </xdr:nvCxnSpPr>
      <xdr:spPr>
        <a:xfrm flipV="1">
          <a:off x="4633595" y="15468385"/>
          <a:ext cx="1270" cy="161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111396</xdr:rowOff>
    </xdr:from>
    <xdr:ext cx="534377" cy="259045"/>
    <xdr:sp macro="" textlink="">
      <xdr:nvSpPr>
        <xdr:cNvPr id="234" name="扶助費最小値テキスト"/>
        <xdr:cNvSpPr txBox="1"/>
      </xdr:nvSpPr>
      <xdr:spPr>
        <a:xfrm>
          <a:off x="4686300" y="1708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107569</xdr:rowOff>
    </xdr:from>
    <xdr:to>
      <xdr:col>24</xdr:col>
      <xdr:colOff>152400</xdr:colOff>
      <xdr:row>99</xdr:row>
      <xdr:rowOff>107569</xdr:rowOff>
    </xdr:to>
    <xdr:cxnSp macro="">
      <xdr:nvCxnSpPr>
        <xdr:cNvPr id="235" name="直線コネクタ 234"/>
        <xdr:cNvCxnSpPr/>
      </xdr:nvCxnSpPr>
      <xdr:spPr>
        <a:xfrm>
          <a:off x="4546600" y="1708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156012</xdr:rowOff>
    </xdr:from>
    <xdr:ext cx="599010" cy="259045"/>
    <xdr:sp macro="" textlink="">
      <xdr:nvSpPr>
        <xdr:cNvPr id="236" name="扶助費最大値テキスト"/>
        <xdr:cNvSpPr txBox="1"/>
      </xdr:nvSpPr>
      <xdr:spPr>
        <a:xfrm>
          <a:off x="4686300" y="1524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37885</xdr:rowOff>
    </xdr:from>
    <xdr:to>
      <xdr:col>24</xdr:col>
      <xdr:colOff>152400</xdr:colOff>
      <xdr:row>90</xdr:row>
      <xdr:rowOff>37885</xdr:rowOff>
    </xdr:to>
    <xdr:cxnSp macro="">
      <xdr:nvCxnSpPr>
        <xdr:cNvPr id="237" name="直線コネクタ 236"/>
        <xdr:cNvCxnSpPr/>
      </xdr:nvCxnSpPr>
      <xdr:spPr>
        <a:xfrm>
          <a:off x="4546600" y="1546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3594</xdr:rowOff>
    </xdr:from>
    <xdr:to>
      <xdr:col>24</xdr:col>
      <xdr:colOff>63500</xdr:colOff>
      <xdr:row>98</xdr:row>
      <xdr:rowOff>17171</xdr:rowOff>
    </xdr:to>
    <xdr:cxnSp macro="">
      <xdr:nvCxnSpPr>
        <xdr:cNvPr id="238" name="直線コネクタ 237"/>
        <xdr:cNvCxnSpPr/>
      </xdr:nvCxnSpPr>
      <xdr:spPr>
        <a:xfrm flipV="1">
          <a:off x="3797300" y="16462794"/>
          <a:ext cx="838200" cy="35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121290</xdr:rowOff>
    </xdr:from>
    <xdr:ext cx="599010" cy="259045"/>
    <xdr:sp macro="" textlink="">
      <xdr:nvSpPr>
        <xdr:cNvPr id="239" name="扶助費平均値テキスト"/>
        <xdr:cNvSpPr txBox="1"/>
      </xdr:nvSpPr>
      <xdr:spPr>
        <a:xfrm>
          <a:off x="4686300" y="162375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98413</xdr:rowOff>
    </xdr:from>
    <xdr:to>
      <xdr:col>24</xdr:col>
      <xdr:colOff>114300</xdr:colOff>
      <xdr:row>96</xdr:row>
      <xdr:rowOff>28563</xdr:rowOff>
    </xdr:to>
    <xdr:sp macro="" textlink="">
      <xdr:nvSpPr>
        <xdr:cNvPr id="240" name="フローチャート: 判断 239"/>
        <xdr:cNvSpPr/>
      </xdr:nvSpPr>
      <xdr:spPr>
        <a:xfrm>
          <a:off x="45847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17171</xdr:rowOff>
    </xdr:from>
    <xdr:to>
      <xdr:col>19</xdr:col>
      <xdr:colOff>177800</xdr:colOff>
      <xdr:row>98</xdr:row>
      <xdr:rowOff>47980</xdr:rowOff>
    </xdr:to>
    <xdr:cxnSp macro="">
      <xdr:nvCxnSpPr>
        <xdr:cNvPr id="241" name="直線コネクタ 240"/>
        <xdr:cNvCxnSpPr/>
      </xdr:nvCxnSpPr>
      <xdr:spPr>
        <a:xfrm flipV="1">
          <a:off x="2908300" y="16819271"/>
          <a:ext cx="889000" cy="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36767</xdr:rowOff>
    </xdr:from>
    <xdr:to>
      <xdr:col>20</xdr:col>
      <xdr:colOff>38100</xdr:colOff>
      <xdr:row>97</xdr:row>
      <xdr:rowOff>138367</xdr:rowOff>
    </xdr:to>
    <xdr:sp macro="" textlink="">
      <xdr:nvSpPr>
        <xdr:cNvPr id="242" name="フローチャート: 判断 241"/>
        <xdr:cNvSpPr/>
      </xdr:nvSpPr>
      <xdr:spPr>
        <a:xfrm>
          <a:off x="3746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154894</xdr:rowOff>
    </xdr:from>
    <xdr:ext cx="534377" cy="259045"/>
    <xdr:sp macro="" textlink="">
      <xdr:nvSpPr>
        <xdr:cNvPr id="243" name="テキスト ボックス 242"/>
        <xdr:cNvSpPr txBox="1"/>
      </xdr:nvSpPr>
      <xdr:spPr>
        <a:xfrm>
          <a:off x="3530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47980</xdr:rowOff>
    </xdr:from>
    <xdr:to>
      <xdr:col>15</xdr:col>
      <xdr:colOff>50800</xdr:colOff>
      <xdr:row>98</xdr:row>
      <xdr:rowOff>94817</xdr:rowOff>
    </xdr:to>
    <xdr:cxnSp macro="">
      <xdr:nvCxnSpPr>
        <xdr:cNvPr id="244" name="直線コネクタ 243"/>
        <xdr:cNvCxnSpPr/>
      </xdr:nvCxnSpPr>
      <xdr:spPr>
        <a:xfrm flipV="1">
          <a:off x="2019300" y="16850080"/>
          <a:ext cx="889000" cy="4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55194</xdr:rowOff>
    </xdr:from>
    <xdr:to>
      <xdr:col>15</xdr:col>
      <xdr:colOff>101600</xdr:colOff>
      <xdr:row>97</xdr:row>
      <xdr:rowOff>156794</xdr:rowOff>
    </xdr:to>
    <xdr:sp macro="" textlink="">
      <xdr:nvSpPr>
        <xdr:cNvPr id="245" name="フローチャート: 判断 244"/>
        <xdr:cNvSpPr/>
      </xdr:nvSpPr>
      <xdr:spPr>
        <a:xfrm>
          <a:off x="2857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1871</xdr:rowOff>
    </xdr:from>
    <xdr:ext cx="534377" cy="259045"/>
    <xdr:sp macro="" textlink="">
      <xdr:nvSpPr>
        <xdr:cNvPr id="246" name="テキスト ボックス 245"/>
        <xdr:cNvSpPr txBox="1"/>
      </xdr:nvSpPr>
      <xdr:spPr>
        <a:xfrm>
          <a:off x="2641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86207</xdr:rowOff>
    </xdr:from>
    <xdr:to>
      <xdr:col>10</xdr:col>
      <xdr:colOff>114300</xdr:colOff>
      <xdr:row>98</xdr:row>
      <xdr:rowOff>94817</xdr:rowOff>
    </xdr:to>
    <xdr:cxnSp macro="">
      <xdr:nvCxnSpPr>
        <xdr:cNvPr id="247" name="直線コネクタ 246"/>
        <xdr:cNvCxnSpPr/>
      </xdr:nvCxnSpPr>
      <xdr:spPr>
        <a:xfrm>
          <a:off x="1130300" y="16888307"/>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105359</xdr:rowOff>
    </xdr:from>
    <xdr:to>
      <xdr:col>10</xdr:col>
      <xdr:colOff>165100</xdr:colOff>
      <xdr:row>98</xdr:row>
      <xdr:rowOff>35509</xdr:rowOff>
    </xdr:to>
    <xdr:sp macro="" textlink="">
      <xdr:nvSpPr>
        <xdr:cNvPr id="248" name="フローチャート: 判断 247"/>
        <xdr:cNvSpPr/>
      </xdr:nvSpPr>
      <xdr:spPr>
        <a:xfrm>
          <a:off x="1968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52036</xdr:rowOff>
    </xdr:from>
    <xdr:ext cx="534377" cy="259045"/>
    <xdr:sp macro="" textlink="">
      <xdr:nvSpPr>
        <xdr:cNvPr id="249" name="テキスト ボックス 248"/>
        <xdr:cNvSpPr txBox="1"/>
      </xdr:nvSpPr>
      <xdr:spPr>
        <a:xfrm>
          <a:off x="1752111" y="1651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96723</xdr:rowOff>
    </xdr:from>
    <xdr:to>
      <xdr:col>6</xdr:col>
      <xdr:colOff>38100</xdr:colOff>
      <xdr:row>98</xdr:row>
      <xdr:rowOff>26873</xdr:rowOff>
    </xdr:to>
    <xdr:sp macro="" textlink="">
      <xdr:nvSpPr>
        <xdr:cNvPr id="250" name="フローチャート: 判断 249"/>
        <xdr:cNvSpPr/>
      </xdr:nvSpPr>
      <xdr:spPr>
        <a:xfrm>
          <a:off x="1079500" y="1672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43400</xdr:rowOff>
    </xdr:from>
    <xdr:ext cx="534377" cy="259045"/>
    <xdr:sp macro="" textlink="">
      <xdr:nvSpPr>
        <xdr:cNvPr id="251" name="テキスト ボックス 250"/>
        <xdr:cNvSpPr txBox="1"/>
      </xdr:nvSpPr>
      <xdr:spPr>
        <a:xfrm>
          <a:off x="863111" y="1650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124244</xdr:rowOff>
    </xdr:from>
    <xdr:to>
      <xdr:col>24</xdr:col>
      <xdr:colOff>114300</xdr:colOff>
      <xdr:row>96</xdr:row>
      <xdr:rowOff>54394</xdr:rowOff>
    </xdr:to>
    <xdr:sp macro="" textlink="">
      <xdr:nvSpPr>
        <xdr:cNvPr id="257" name="楕円 256"/>
        <xdr:cNvSpPr/>
      </xdr:nvSpPr>
      <xdr:spPr>
        <a:xfrm>
          <a:off x="4584700" y="1641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102671</xdr:rowOff>
    </xdr:from>
    <xdr:ext cx="599010" cy="259045"/>
    <xdr:sp macro="" textlink="">
      <xdr:nvSpPr>
        <xdr:cNvPr id="258" name="扶助費該当値テキスト"/>
        <xdr:cNvSpPr txBox="1"/>
      </xdr:nvSpPr>
      <xdr:spPr>
        <a:xfrm>
          <a:off x="4686300" y="16390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137821</xdr:rowOff>
    </xdr:from>
    <xdr:to>
      <xdr:col>20</xdr:col>
      <xdr:colOff>38100</xdr:colOff>
      <xdr:row>98</xdr:row>
      <xdr:rowOff>67971</xdr:rowOff>
    </xdr:to>
    <xdr:sp macro="" textlink="">
      <xdr:nvSpPr>
        <xdr:cNvPr id="259" name="楕円 258"/>
        <xdr:cNvSpPr/>
      </xdr:nvSpPr>
      <xdr:spPr>
        <a:xfrm>
          <a:off x="3746500" y="167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59098</xdr:rowOff>
    </xdr:from>
    <xdr:ext cx="534377" cy="259045"/>
    <xdr:sp macro="" textlink="">
      <xdr:nvSpPr>
        <xdr:cNvPr id="260" name="テキスト ボックス 259"/>
        <xdr:cNvSpPr txBox="1"/>
      </xdr:nvSpPr>
      <xdr:spPr>
        <a:xfrm>
          <a:off x="3530111" y="1686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168630</xdr:rowOff>
    </xdr:from>
    <xdr:to>
      <xdr:col>15</xdr:col>
      <xdr:colOff>101600</xdr:colOff>
      <xdr:row>98</xdr:row>
      <xdr:rowOff>98780</xdr:rowOff>
    </xdr:to>
    <xdr:sp macro="" textlink="">
      <xdr:nvSpPr>
        <xdr:cNvPr id="261" name="楕円 260"/>
        <xdr:cNvSpPr/>
      </xdr:nvSpPr>
      <xdr:spPr>
        <a:xfrm>
          <a:off x="2857500" y="1679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89907</xdr:rowOff>
    </xdr:from>
    <xdr:ext cx="534377" cy="259045"/>
    <xdr:sp macro="" textlink="">
      <xdr:nvSpPr>
        <xdr:cNvPr id="262" name="テキスト ボックス 261"/>
        <xdr:cNvSpPr txBox="1"/>
      </xdr:nvSpPr>
      <xdr:spPr>
        <a:xfrm>
          <a:off x="2641111" y="1689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44017</xdr:rowOff>
    </xdr:from>
    <xdr:to>
      <xdr:col>10</xdr:col>
      <xdr:colOff>165100</xdr:colOff>
      <xdr:row>98</xdr:row>
      <xdr:rowOff>145617</xdr:rowOff>
    </xdr:to>
    <xdr:sp macro="" textlink="">
      <xdr:nvSpPr>
        <xdr:cNvPr id="263" name="楕円 262"/>
        <xdr:cNvSpPr/>
      </xdr:nvSpPr>
      <xdr:spPr>
        <a:xfrm>
          <a:off x="1968500" y="1684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136744</xdr:rowOff>
    </xdr:from>
    <xdr:ext cx="534377" cy="259045"/>
    <xdr:sp macro="" textlink="">
      <xdr:nvSpPr>
        <xdr:cNvPr id="264" name="テキスト ボックス 263"/>
        <xdr:cNvSpPr txBox="1"/>
      </xdr:nvSpPr>
      <xdr:spPr>
        <a:xfrm>
          <a:off x="1752111" y="1693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35407</xdr:rowOff>
    </xdr:from>
    <xdr:to>
      <xdr:col>6</xdr:col>
      <xdr:colOff>38100</xdr:colOff>
      <xdr:row>98</xdr:row>
      <xdr:rowOff>137007</xdr:rowOff>
    </xdr:to>
    <xdr:sp macro="" textlink="">
      <xdr:nvSpPr>
        <xdr:cNvPr id="265" name="楕円 264"/>
        <xdr:cNvSpPr/>
      </xdr:nvSpPr>
      <xdr:spPr>
        <a:xfrm>
          <a:off x="1079500" y="1683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128134</xdr:rowOff>
    </xdr:from>
    <xdr:ext cx="534377" cy="259045"/>
    <xdr:sp macro="" textlink="">
      <xdr:nvSpPr>
        <xdr:cNvPr id="266" name="テキスト ボックス 265"/>
        <xdr:cNvSpPr txBox="1"/>
      </xdr:nvSpPr>
      <xdr:spPr>
        <a:xfrm>
          <a:off x="863111" y="1693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39535</xdr:rowOff>
    </xdr:from>
    <xdr:to>
      <xdr:col>54</xdr:col>
      <xdr:colOff>189865</xdr:colOff>
      <xdr:row>37</xdr:row>
      <xdr:rowOff>148730</xdr:rowOff>
    </xdr:to>
    <xdr:cxnSp macro="">
      <xdr:nvCxnSpPr>
        <xdr:cNvPr id="290" name="直線コネクタ 289"/>
        <xdr:cNvCxnSpPr/>
      </xdr:nvCxnSpPr>
      <xdr:spPr>
        <a:xfrm flipV="1">
          <a:off x="10475595" y="5525935"/>
          <a:ext cx="1270" cy="966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152557</xdr:rowOff>
    </xdr:from>
    <xdr:ext cx="534377" cy="259045"/>
    <xdr:sp macro="" textlink="">
      <xdr:nvSpPr>
        <xdr:cNvPr id="291" name="補助費等最小値テキスト"/>
        <xdr:cNvSpPr txBox="1"/>
      </xdr:nvSpPr>
      <xdr:spPr>
        <a:xfrm>
          <a:off x="10528300" y="6496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148730</xdr:rowOff>
    </xdr:from>
    <xdr:to>
      <xdr:col>55</xdr:col>
      <xdr:colOff>88900</xdr:colOff>
      <xdr:row>37</xdr:row>
      <xdr:rowOff>148730</xdr:rowOff>
    </xdr:to>
    <xdr:cxnSp macro="">
      <xdr:nvCxnSpPr>
        <xdr:cNvPr id="292" name="直線コネクタ 291"/>
        <xdr:cNvCxnSpPr/>
      </xdr:nvCxnSpPr>
      <xdr:spPr>
        <a:xfrm>
          <a:off x="10388600" y="649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157662</xdr:rowOff>
    </xdr:from>
    <xdr:ext cx="599010" cy="259045"/>
    <xdr:sp macro="" textlink="">
      <xdr:nvSpPr>
        <xdr:cNvPr id="293" name="補助費等最大値テキスト"/>
        <xdr:cNvSpPr txBox="1"/>
      </xdr:nvSpPr>
      <xdr:spPr>
        <a:xfrm>
          <a:off x="10528300" y="5301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39535</xdr:rowOff>
    </xdr:from>
    <xdr:to>
      <xdr:col>55</xdr:col>
      <xdr:colOff>88900</xdr:colOff>
      <xdr:row>32</xdr:row>
      <xdr:rowOff>39535</xdr:rowOff>
    </xdr:to>
    <xdr:cxnSp macro="">
      <xdr:nvCxnSpPr>
        <xdr:cNvPr id="294" name="直線コネクタ 293"/>
        <xdr:cNvCxnSpPr/>
      </xdr:nvCxnSpPr>
      <xdr:spPr>
        <a:xfrm>
          <a:off x="10388600" y="5525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160632</xdr:rowOff>
    </xdr:from>
    <xdr:to>
      <xdr:col>55</xdr:col>
      <xdr:colOff>0</xdr:colOff>
      <xdr:row>36</xdr:row>
      <xdr:rowOff>65573</xdr:rowOff>
    </xdr:to>
    <xdr:cxnSp macro="">
      <xdr:nvCxnSpPr>
        <xdr:cNvPr id="295" name="直線コネクタ 294"/>
        <xdr:cNvCxnSpPr/>
      </xdr:nvCxnSpPr>
      <xdr:spPr>
        <a:xfrm>
          <a:off x="9639300" y="5475582"/>
          <a:ext cx="838200" cy="76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86425</xdr:rowOff>
    </xdr:from>
    <xdr:ext cx="534377" cy="259045"/>
    <xdr:sp macro="" textlink="">
      <xdr:nvSpPr>
        <xdr:cNvPr id="296" name="補助費等平均値テキスト"/>
        <xdr:cNvSpPr txBox="1"/>
      </xdr:nvSpPr>
      <xdr:spPr>
        <a:xfrm>
          <a:off x="10528300" y="5915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63548</xdr:rowOff>
    </xdr:from>
    <xdr:to>
      <xdr:col>55</xdr:col>
      <xdr:colOff>50800</xdr:colOff>
      <xdr:row>35</xdr:row>
      <xdr:rowOff>165148</xdr:rowOff>
    </xdr:to>
    <xdr:sp macro="" textlink="">
      <xdr:nvSpPr>
        <xdr:cNvPr id="297" name="フローチャート: 判断 296"/>
        <xdr:cNvSpPr/>
      </xdr:nvSpPr>
      <xdr:spPr>
        <a:xfrm>
          <a:off x="104267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160632</xdr:rowOff>
    </xdr:from>
    <xdr:to>
      <xdr:col>50</xdr:col>
      <xdr:colOff>114300</xdr:colOff>
      <xdr:row>36</xdr:row>
      <xdr:rowOff>109472</xdr:rowOff>
    </xdr:to>
    <xdr:cxnSp macro="">
      <xdr:nvCxnSpPr>
        <xdr:cNvPr id="298" name="直線コネクタ 297"/>
        <xdr:cNvCxnSpPr/>
      </xdr:nvCxnSpPr>
      <xdr:spPr>
        <a:xfrm flipV="1">
          <a:off x="8750300" y="5475582"/>
          <a:ext cx="889000" cy="806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121864</xdr:rowOff>
    </xdr:from>
    <xdr:to>
      <xdr:col>50</xdr:col>
      <xdr:colOff>165100</xdr:colOff>
      <xdr:row>31</xdr:row>
      <xdr:rowOff>52014</xdr:rowOff>
    </xdr:to>
    <xdr:sp macro="" textlink="">
      <xdr:nvSpPr>
        <xdr:cNvPr id="299" name="フローチャート: 判断 298"/>
        <xdr:cNvSpPr/>
      </xdr:nvSpPr>
      <xdr:spPr>
        <a:xfrm>
          <a:off x="9588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68541</xdr:rowOff>
    </xdr:from>
    <xdr:ext cx="599010" cy="259045"/>
    <xdr:sp macro="" textlink="">
      <xdr:nvSpPr>
        <xdr:cNvPr id="300" name="テキスト ボックス 299"/>
        <xdr:cNvSpPr txBox="1"/>
      </xdr:nvSpPr>
      <xdr:spPr>
        <a:xfrm>
          <a:off x="9339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76736</xdr:rowOff>
    </xdr:from>
    <xdr:to>
      <xdr:col>45</xdr:col>
      <xdr:colOff>177800</xdr:colOff>
      <xdr:row>36</xdr:row>
      <xdr:rowOff>109472</xdr:rowOff>
    </xdr:to>
    <xdr:cxnSp macro="">
      <xdr:nvCxnSpPr>
        <xdr:cNvPr id="301" name="直線コネクタ 300"/>
        <xdr:cNvCxnSpPr/>
      </xdr:nvCxnSpPr>
      <xdr:spPr>
        <a:xfrm>
          <a:off x="7861300" y="6248936"/>
          <a:ext cx="889000" cy="3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160383</xdr:rowOff>
    </xdr:from>
    <xdr:to>
      <xdr:col>46</xdr:col>
      <xdr:colOff>38100</xdr:colOff>
      <xdr:row>36</xdr:row>
      <xdr:rowOff>90533</xdr:rowOff>
    </xdr:to>
    <xdr:sp macro="" textlink="">
      <xdr:nvSpPr>
        <xdr:cNvPr id="302" name="フローチャート: 判断 301"/>
        <xdr:cNvSpPr/>
      </xdr:nvSpPr>
      <xdr:spPr>
        <a:xfrm>
          <a:off x="8699500" y="616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107060</xdr:rowOff>
    </xdr:from>
    <xdr:ext cx="534377" cy="259045"/>
    <xdr:sp macro="" textlink="">
      <xdr:nvSpPr>
        <xdr:cNvPr id="303" name="テキスト ボックス 302"/>
        <xdr:cNvSpPr txBox="1"/>
      </xdr:nvSpPr>
      <xdr:spPr>
        <a:xfrm>
          <a:off x="8483111" y="593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131135</xdr:rowOff>
    </xdr:from>
    <xdr:to>
      <xdr:col>41</xdr:col>
      <xdr:colOff>50800</xdr:colOff>
      <xdr:row>36</xdr:row>
      <xdr:rowOff>76736</xdr:rowOff>
    </xdr:to>
    <xdr:cxnSp macro="">
      <xdr:nvCxnSpPr>
        <xdr:cNvPr id="304" name="直線コネクタ 303"/>
        <xdr:cNvCxnSpPr/>
      </xdr:nvCxnSpPr>
      <xdr:spPr>
        <a:xfrm>
          <a:off x="6972300" y="6131885"/>
          <a:ext cx="889000" cy="11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36596</xdr:rowOff>
    </xdr:from>
    <xdr:to>
      <xdr:col>41</xdr:col>
      <xdr:colOff>101600</xdr:colOff>
      <xdr:row>36</xdr:row>
      <xdr:rowOff>138196</xdr:rowOff>
    </xdr:to>
    <xdr:sp macro="" textlink="">
      <xdr:nvSpPr>
        <xdr:cNvPr id="305" name="フローチャート: 判断 304"/>
        <xdr:cNvSpPr/>
      </xdr:nvSpPr>
      <xdr:spPr>
        <a:xfrm>
          <a:off x="7810500" y="620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129323</xdr:rowOff>
    </xdr:from>
    <xdr:ext cx="534377" cy="259045"/>
    <xdr:sp macro="" textlink="">
      <xdr:nvSpPr>
        <xdr:cNvPr id="306" name="テキスト ボックス 305"/>
        <xdr:cNvSpPr txBox="1"/>
      </xdr:nvSpPr>
      <xdr:spPr>
        <a:xfrm>
          <a:off x="7594111" y="630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58900</xdr:rowOff>
    </xdr:from>
    <xdr:to>
      <xdr:col>36</xdr:col>
      <xdr:colOff>165100</xdr:colOff>
      <xdr:row>36</xdr:row>
      <xdr:rowOff>160500</xdr:rowOff>
    </xdr:to>
    <xdr:sp macro="" textlink="">
      <xdr:nvSpPr>
        <xdr:cNvPr id="307" name="フローチャート: 判断 306"/>
        <xdr:cNvSpPr/>
      </xdr:nvSpPr>
      <xdr:spPr>
        <a:xfrm>
          <a:off x="69215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151627</xdr:rowOff>
    </xdr:from>
    <xdr:ext cx="534377" cy="259045"/>
    <xdr:sp macro="" textlink="">
      <xdr:nvSpPr>
        <xdr:cNvPr id="308" name="テキスト ボックス 307"/>
        <xdr:cNvSpPr txBox="1"/>
      </xdr:nvSpPr>
      <xdr:spPr>
        <a:xfrm>
          <a:off x="6705111" y="632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14773</xdr:rowOff>
    </xdr:from>
    <xdr:to>
      <xdr:col>55</xdr:col>
      <xdr:colOff>50800</xdr:colOff>
      <xdr:row>36</xdr:row>
      <xdr:rowOff>116373</xdr:rowOff>
    </xdr:to>
    <xdr:sp macro="" textlink="">
      <xdr:nvSpPr>
        <xdr:cNvPr id="314" name="楕円 313"/>
        <xdr:cNvSpPr/>
      </xdr:nvSpPr>
      <xdr:spPr>
        <a:xfrm>
          <a:off x="10426700" y="618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164650</xdr:rowOff>
    </xdr:from>
    <xdr:ext cx="534377" cy="259045"/>
    <xdr:sp macro="" textlink="">
      <xdr:nvSpPr>
        <xdr:cNvPr id="315" name="補助費等該当値テキスト"/>
        <xdr:cNvSpPr txBox="1"/>
      </xdr:nvSpPr>
      <xdr:spPr>
        <a:xfrm>
          <a:off x="10528300" y="616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109832</xdr:rowOff>
    </xdr:from>
    <xdr:to>
      <xdr:col>50</xdr:col>
      <xdr:colOff>165100</xdr:colOff>
      <xdr:row>32</xdr:row>
      <xdr:rowOff>39982</xdr:rowOff>
    </xdr:to>
    <xdr:sp macro="" textlink="">
      <xdr:nvSpPr>
        <xdr:cNvPr id="316" name="楕円 315"/>
        <xdr:cNvSpPr/>
      </xdr:nvSpPr>
      <xdr:spPr>
        <a:xfrm>
          <a:off x="9588500" y="542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31109</xdr:rowOff>
    </xdr:from>
    <xdr:ext cx="599010" cy="259045"/>
    <xdr:sp macro="" textlink="">
      <xdr:nvSpPr>
        <xdr:cNvPr id="317" name="テキスト ボックス 316"/>
        <xdr:cNvSpPr txBox="1"/>
      </xdr:nvSpPr>
      <xdr:spPr>
        <a:xfrm>
          <a:off x="9339795" y="5517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58672</xdr:rowOff>
    </xdr:from>
    <xdr:to>
      <xdr:col>46</xdr:col>
      <xdr:colOff>38100</xdr:colOff>
      <xdr:row>36</xdr:row>
      <xdr:rowOff>160272</xdr:rowOff>
    </xdr:to>
    <xdr:sp macro="" textlink="">
      <xdr:nvSpPr>
        <xdr:cNvPr id="318" name="楕円 317"/>
        <xdr:cNvSpPr/>
      </xdr:nvSpPr>
      <xdr:spPr>
        <a:xfrm>
          <a:off x="8699500" y="623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151399</xdr:rowOff>
    </xdr:from>
    <xdr:ext cx="534377" cy="259045"/>
    <xdr:sp macro="" textlink="">
      <xdr:nvSpPr>
        <xdr:cNvPr id="319" name="テキスト ボックス 318"/>
        <xdr:cNvSpPr txBox="1"/>
      </xdr:nvSpPr>
      <xdr:spPr>
        <a:xfrm>
          <a:off x="8483111" y="632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25936</xdr:rowOff>
    </xdr:from>
    <xdr:to>
      <xdr:col>41</xdr:col>
      <xdr:colOff>101600</xdr:colOff>
      <xdr:row>36</xdr:row>
      <xdr:rowOff>127536</xdr:rowOff>
    </xdr:to>
    <xdr:sp macro="" textlink="">
      <xdr:nvSpPr>
        <xdr:cNvPr id="320" name="楕円 319"/>
        <xdr:cNvSpPr/>
      </xdr:nvSpPr>
      <xdr:spPr>
        <a:xfrm>
          <a:off x="7810500" y="61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144063</xdr:rowOff>
    </xdr:from>
    <xdr:ext cx="534377" cy="259045"/>
    <xdr:sp macro="" textlink="">
      <xdr:nvSpPr>
        <xdr:cNvPr id="321" name="テキスト ボックス 320"/>
        <xdr:cNvSpPr txBox="1"/>
      </xdr:nvSpPr>
      <xdr:spPr>
        <a:xfrm>
          <a:off x="7594111" y="597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80335</xdr:rowOff>
    </xdr:from>
    <xdr:to>
      <xdr:col>36</xdr:col>
      <xdr:colOff>165100</xdr:colOff>
      <xdr:row>36</xdr:row>
      <xdr:rowOff>10485</xdr:rowOff>
    </xdr:to>
    <xdr:sp macro="" textlink="">
      <xdr:nvSpPr>
        <xdr:cNvPr id="322" name="楕円 321"/>
        <xdr:cNvSpPr/>
      </xdr:nvSpPr>
      <xdr:spPr>
        <a:xfrm>
          <a:off x="6921500" y="60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27012</xdr:rowOff>
    </xdr:from>
    <xdr:ext cx="534377" cy="259045"/>
    <xdr:sp macro="" textlink="">
      <xdr:nvSpPr>
        <xdr:cNvPr id="323" name="テキスト ボックス 322"/>
        <xdr:cNvSpPr txBox="1"/>
      </xdr:nvSpPr>
      <xdr:spPr>
        <a:xfrm>
          <a:off x="6705111" y="585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130183</xdr:rowOff>
    </xdr:from>
    <xdr:to>
      <xdr:col>54</xdr:col>
      <xdr:colOff>189865</xdr:colOff>
      <xdr:row>58</xdr:row>
      <xdr:rowOff>51681</xdr:rowOff>
    </xdr:to>
    <xdr:cxnSp macro="">
      <xdr:nvCxnSpPr>
        <xdr:cNvPr id="347" name="直線コネクタ 346"/>
        <xdr:cNvCxnSpPr/>
      </xdr:nvCxnSpPr>
      <xdr:spPr>
        <a:xfrm flipV="1">
          <a:off x="10475595" y="8531233"/>
          <a:ext cx="1270" cy="1464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55508</xdr:rowOff>
    </xdr:from>
    <xdr:ext cx="534377" cy="259045"/>
    <xdr:sp macro="" textlink="">
      <xdr:nvSpPr>
        <xdr:cNvPr id="348" name="普通建設事業費最小値テキスト"/>
        <xdr:cNvSpPr txBox="1"/>
      </xdr:nvSpPr>
      <xdr:spPr>
        <a:xfrm>
          <a:off x="10528300" y="999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51681</xdr:rowOff>
    </xdr:from>
    <xdr:to>
      <xdr:col>55</xdr:col>
      <xdr:colOff>88900</xdr:colOff>
      <xdr:row>58</xdr:row>
      <xdr:rowOff>51681</xdr:rowOff>
    </xdr:to>
    <xdr:cxnSp macro="">
      <xdr:nvCxnSpPr>
        <xdr:cNvPr id="349" name="直線コネクタ 348"/>
        <xdr:cNvCxnSpPr/>
      </xdr:nvCxnSpPr>
      <xdr:spPr>
        <a:xfrm>
          <a:off x="10388600" y="999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76860</xdr:rowOff>
    </xdr:from>
    <xdr:ext cx="599010" cy="259045"/>
    <xdr:sp macro="" textlink="">
      <xdr:nvSpPr>
        <xdr:cNvPr id="350" name="普通建設事業費最大値テキスト"/>
        <xdr:cNvSpPr txBox="1"/>
      </xdr:nvSpPr>
      <xdr:spPr>
        <a:xfrm>
          <a:off x="10528300" y="830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130183</xdr:rowOff>
    </xdr:from>
    <xdr:to>
      <xdr:col>55</xdr:col>
      <xdr:colOff>88900</xdr:colOff>
      <xdr:row>49</xdr:row>
      <xdr:rowOff>130183</xdr:rowOff>
    </xdr:to>
    <xdr:cxnSp macro="">
      <xdr:nvCxnSpPr>
        <xdr:cNvPr id="351" name="直線コネクタ 350"/>
        <xdr:cNvCxnSpPr/>
      </xdr:nvCxnSpPr>
      <xdr:spPr>
        <a:xfrm>
          <a:off x="10388600" y="853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74092</xdr:rowOff>
    </xdr:from>
    <xdr:to>
      <xdr:col>55</xdr:col>
      <xdr:colOff>0</xdr:colOff>
      <xdr:row>57</xdr:row>
      <xdr:rowOff>99680</xdr:rowOff>
    </xdr:to>
    <xdr:cxnSp macro="">
      <xdr:nvCxnSpPr>
        <xdr:cNvPr id="352" name="直線コネクタ 351"/>
        <xdr:cNvCxnSpPr/>
      </xdr:nvCxnSpPr>
      <xdr:spPr>
        <a:xfrm>
          <a:off x="9639300" y="9675292"/>
          <a:ext cx="838200" cy="19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495</xdr:rowOff>
    </xdr:from>
    <xdr:ext cx="534377" cy="259045"/>
    <xdr:sp macro="" textlink="">
      <xdr:nvSpPr>
        <xdr:cNvPr id="353" name="普通建設事業費平均値テキスト"/>
        <xdr:cNvSpPr txBox="1"/>
      </xdr:nvSpPr>
      <xdr:spPr>
        <a:xfrm>
          <a:off x="10528300" y="9430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149068</xdr:rowOff>
    </xdr:from>
    <xdr:to>
      <xdr:col>55</xdr:col>
      <xdr:colOff>50800</xdr:colOff>
      <xdr:row>56</xdr:row>
      <xdr:rowOff>79218</xdr:rowOff>
    </xdr:to>
    <xdr:sp macro="" textlink="">
      <xdr:nvSpPr>
        <xdr:cNvPr id="354" name="フローチャート: 判断 353"/>
        <xdr:cNvSpPr/>
      </xdr:nvSpPr>
      <xdr:spPr>
        <a:xfrm>
          <a:off x="104267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74092</xdr:rowOff>
    </xdr:from>
    <xdr:to>
      <xdr:col>50</xdr:col>
      <xdr:colOff>114300</xdr:colOff>
      <xdr:row>57</xdr:row>
      <xdr:rowOff>112718</xdr:rowOff>
    </xdr:to>
    <xdr:cxnSp macro="">
      <xdr:nvCxnSpPr>
        <xdr:cNvPr id="355" name="直線コネクタ 354"/>
        <xdr:cNvCxnSpPr/>
      </xdr:nvCxnSpPr>
      <xdr:spPr>
        <a:xfrm flipV="1">
          <a:off x="8750300" y="9675292"/>
          <a:ext cx="889000" cy="21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97686</xdr:rowOff>
    </xdr:from>
    <xdr:to>
      <xdr:col>50</xdr:col>
      <xdr:colOff>165100</xdr:colOff>
      <xdr:row>56</xdr:row>
      <xdr:rowOff>27836</xdr:rowOff>
    </xdr:to>
    <xdr:sp macro="" textlink="">
      <xdr:nvSpPr>
        <xdr:cNvPr id="356" name="フローチャート: 判断 355"/>
        <xdr:cNvSpPr/>
      </xdr:nvSpPr>
      <xdr:spPr>
        <a:xfrm>
          <a:off x="9588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44363</xdr:rowOff>
    </xdr:from>
    <xdr:ext cx="534377" cy="259045"/>
    <xdr:sp macro="" textlink="">
      <xdr:nvSpPr>
        <xdr:cNvPr id="357" name="テキスト ボックス 356"/>
        <xdr:cNvSpPr txBox="1"/>
      </xdr:nvSpPr>
      <xdr:spPr>
        <a:xfrm>
          <a:off x="9372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223</xdr:rowOff>
    </xdr:from>
    <xdr:to>
      <xdr:col>45</xdr:col>
      <xdr:colOff>177800</xdr:colOff>
      <xdr:row>57</xdr:row>
      <xdr:rowOff>112718</xdr:rowOff>
    </xdr:to>
    <xdr:cxnSp macro="">
      <xdr:nvCxnSpPr>
        <xdr:cNvPr id="358" name="直線コネクタ 357"/>
        <xdr:cNvCxnSpPr/>
      </xdr:nvCxnSpPr>
      <xdr:spPr>
        <a:xfrm>
          <a:off x="7861300" y="9772873"/>
          <a:ext cx="889000" cy="11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111143</xdr:rowOff>
    </xdr:from>
    <xdr:to>
      <xdr:col>46</xdr:col>
      <xdr:colOff>38100</xdr:colOff>
      <xdr:row>56</xdr:row>
      <xdr:rowOff>41293</xdr:rowOff>
    </xdr:to>
    <xdr:sp macro="" textlink="">
      <xdr:nvSpPr>
        <xdr:cNvPr id="359" name="フローチャート: 判断 358"/>
        <xdr:cNvSpPr/>
      </xdr:nvSpPr>
      <xdr:spPr>
        <a:xfrm>
          <a:off x="8699500" y="954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57820</xdr:rowOff>
    </xdr:from>
    <xdr:ext cx="534377" cy="259045"/>
    <xdr:sp macro="" textlink="">
      <xdr:nvSpPr>
        <xdr:cNvPr id="360" name="テキスト ボックス 359"/>
        <xdr:cNvSpPr txBox="1"/>
      </xdr:nvSpPr>
      <xdr:spPr>
        <a:xfrm>
          <a:off x="8483111" y="9316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150406</xdr:rowOff>
    </xdr:from>
    <xdr:to>
      <xdr:col>41</xdr:col>
      <xdr:colOff>50800</xdr:colOff>
      <xdr:row>57</xdr:row>
      <xdr:rowOff>223</xdr:rowOff>
    </xdr:to>
    <xdr:cxnSp macro="">
      <xdr:nvCxnSpPr>
        <xdr:cNvPr id="361" name="直線コネクタ 360"/>
        <xdr:cNvCxnSpPr/>
      </xdr:nvCxnSpPr>
      <xdr:spPr>
        <a:xfrm>
          <a:off x="6972300" y="9751606"/>
          <a:ext cx="889000" cy="2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148115</xdr:rowOff>
    </xdr:from>
    <xdr:to>
      <xdr:col>41</xdr:col>
      <xdr:colOff>101600</xdr:colOff>
      <xdr:row>56</xdr:row>
      <xdr:rowOff>78265</xdr:rowOff>
    </xdr:to>
    <xdr:sp macro="" textlink="">
      <xdr:nvSpPr>
        <xdr:cNvPr id="362" name="フローチャート: 判断 361"/>
        <xdr:cNvSpPr/>
      </xdr:nvSpPr>
      <xdr:spPr>
        <a:xfrm>
          <a:off x="7810500" y="95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94792</xdr:rowOff>
    </xdr:from>
    <xdr:ext cx="534377" cy="259045"/>
    <xdr:sp macro="" textlink="">
      <xdr:nvSpPr>
        <xdr:cNvPr id="363" name="テキスト ボックス 362"/>
        <xdr:cNvSpPr txBox="1"/>
      </xdr:nvSpPr>
      <xdr:spPr>
        <a:xfrm>
          <a:off x="7594111" y="935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157724</xdr:rowOff>
    </xdr:from>
    <xdr:to>
      <xdr:col>36</xdr:col>
      <xdr:colOff>165100</xdr:colOff>
      <xdr:row>56</xdr:row>
      <xdr:rowOff>87874</xdr:rowOff>
    </xdr:to>
    <xdr:sp macro="" textlink="">
      <xdr:nvSpPr>
        <xdr:cNvPr id="364" name="フローチャート: 判断 363"/>
        <xdr:cNvSpPr/>
      </xdr:nvSpPr>
      <xdr:spPr>
        <a:xfrm>
          <a:off x="6921500" y="9587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104401</xdr:rowOff>
    </xdr:from>
    <xdr:ext cx="534377" cy="259045"/>
    <xdr:sp macro="" textlink="">
      <xdr:nvSpPr>
        <xdr:cNvPr id="365" name="テキスト ボックス 364"/>
        <xdr:cNvSpPr txBox="1"/>
      </xdr:nvSpPr>
      <xdr:spPr>
        <a:xfrm>
          <a:off x="6705111" y="93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48880</xdr:rowOff>
    </xdr:from>
    <xdr:to>
      <xdr:col>55</xdr:col>
      <xdr:colOff>50800</xdr:colOff>
      <xdr:row>57</xdr:row>
      <xdr:rowOff>150480</xdr:rowOff>
    </xdr:to>
    <xdr:sp macro="" textlink="">
      <xdr:nvSpPr>
        <xdr:cNvPr id="371" name="楕円 370"/>
        <xdr:cNvSpPr/>
      </xdr:nvSpPr>
      <xdr:spPr>
        <a:xfrm>
          <a:off x="10426700" y="982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135257</xdr:rowOff>
    </xdr:from>
    <xdr:ext cx="534377" cy="259045"/>
    <xdr:sp macro="" textlink="">
      <xdr:nvSpPr>
        <xdr:cNvPr id="372" name="普通建設事業費該当値テキスト"/>
        <xdr:cNvSpPr txBox="1"/>
      </xdr:nvSpPr>
      <xdr:spPr>
        <a:xfrm>
          <a:off x="10528300" y="973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23292</xdr:rowOff>
    </xdr:from>
    <xdr:to>
      <xdr:col>50</xdr:col>
      <xdr:colOff>165100</xdr:colOff>
      <xdr:row>56</xdr:row>
      <xdr:rowOff>124892</xdr:rowOff>
    </xdr:to>
    <xdr:sp macro="" textlink="">
      <xdr:nvSpPr>
        <xdr:cNvPr id="373" name="楕円 372"/>
        <xdr:cNvSpPr/>
      </xdr:nvSpPr>
      <xdr:spPr>
        <a:xfrm>
          <a:off x="9588500" y="962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116019</xdr:rowOff>
    </xdr:from>
    <xdr:ext cx="534377" cy="259045"/>
    <xdr:sp macro="" textlink="">
      <xdr:nvSpPr>
        <xdr:cNvPr id="374" name="テキスト ボックス 373"/>
        <xdr:cNvSpPr txBox="1"/>
      </xdr:nvSpPr>
      <xdr:spPr>
        <a:xfrm>
          <a:off x="9372111" y="97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61918</xdr:rowOff>
    </xdr:from>
    <xdr:to>
      <xdr:col>46</xdr:col>
      <xdr:colOff>38100</xdr:colOff>
      <xdr:row>57</xdr:row>
      <xdr:rowOff>163518</xdr:rowOff>
    </xdr:to>
    <xdr:sp macro="" textlink="">
      <xdr:nvSpPr>
        <xdr:cNvPr id="375" name="楕円 374"/>
        <xdr:cNvSpPr/>
      </xdr:nvSpPr>
      <xdr:spPr>
        <a:xfrm>
          <a:off x="8699500" y="983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154645</xdr:rowOff>
    </xdr:from>
    <xdr:ext cx="534377" cy="259045"/>
    <xdr:sp macro="" textlink="">
      <xdr:nvSpPr>
        <xdr:cNvPr id="376" name="テキスト ボックス 375"/>
        <xdr:cNvSpPr txBox="1"/>
      </xdr:nvSpPr>
      <xdr:spPr>
        <a:xfrm>
          <a:off x="8483111" y="992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120873</xdr:rowOff>
    </xdr:from>
    <xdr:to>
      <xdr:col>41</xdr:col>
      <xdr:colOff>101600</xdr:colOff>
      <xdr:row>57</xdr:row>
      <xdr:rowOff>51023</xdr:rowOff>
    </xdr:to>
    <xdr:sp macro="" textlink="">
      <xdr:nvSpPr>
        <xdr:cNvPr id="377" name="楕円 376"/>
        <xdr:cNvSpPr/>
      </xdr:nvSpPr>
      <xdr:spPr>
        <a:xfrm>
          <a:off x="7810500" y="972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42150</xdr:rowOff>
    </xdr:from>
    <xdr:ext cx="534377" cy="259045"/>
    <xdr:sp macro="" textlink="">
      <xdr:nvSpPr>
        <xdr:cNvPr id="378" name="テキスト ボックス 377"/>
        <xdr:cNvSpPr txBox="1"/>
      </xdr:nvSpPr>
      <xdr:spPr>
        <a:xfrm>
          <a:off x="7594111" y="98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99606</xdr:rowOff>
    </xdr:from>
    <xdr:to>
      <xdr:col>36</xdr:col>
      <xdr:colOff>165100</xdr:colOff>
      <xdr:row>57</xdr:row>
      <xdr:rowOff>29756</xdr:rowOff>
    </xdr:to>
    <xdr:sp macro="" textlink="">
      <xdr:nvSpPr>
        <xdr:cNvPr id="379" name="楕円 378"/>
        <xdr:cNvSpPr/>
      </xdr:nvSpPr>
      <xdr:spPr>
        <a:xfrm>
          <a:off x="6921500" y="970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20883</xdr:rowOff>
    </xdr:from>
    <xdr:ext cx="534377" cy="259045"/>
    <xdr:sp macro="" textlink="">
      <xdr:nvSpPr>
        <xdr:cNvPr id="380" name="テキスト ボックス 379"/>
        <xdr:cNvSpPr txBox="1"/>
      </xdr:nvSpPr>
      <xdr:spPr>
        <a:xfrm>
          <a:off x="6705111" y="979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5524</xdr:rowOff>
    </xdr:from>
    <xdr:to>
      <xdr:col>54</xdr:col>
      <xdr:colOff>189865</xdr:colOff>
      <xdr:row>79</xdr:row>
      <xdr:rowOff>44450</xdr:rowOff>
    </xdr:to>
    <xdr:cxnSp macro="">
      <xdr:nvCxnSpPr>
        <xdr:cNvPr id="404" name="直線コネクタ 403"/>
        <xdr:cNvCxnSpPr/>
      </xdr:nvCxnSpPr>
      <xdr:spPr>
        <a:xfrm flipV="1">
          <a:off x="10475595" y="12007024"/>
          <a:ext cx="1270" cy="1581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123651</xdr:rowOff>
    </xdr:from>
    <xdr:ext cx="599010" cy="259045"/>
    <xdr:sp macro="" textlink="">
      <xdr:nvSpPr>
        <xdr:cNvPr id="407" name="普通建設事業費 （ うち新規整備　）最大値テキスト"/>
        <xdr:cNvSpPr txBox="1"/>
      </xdr:nvSpPr>
      <xdr:spPr>
        <a:xfrm>
          <a:off x="10528300" y="1178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5524</xdr:rowOff>
    </xdr:from>
    <xdr:to>
      <xdr:col>55</xdr:col>
      <xdr:colOff>88900</xdr:colOff>
      <xdr:row>70</xdr:row>
      <xdr:rowOff>5524</xdr:rowOff>
    </xdr:to>
    <xdr:cxnSp macro="">
      <xdr:nvCxnSpPr>
        <xdr:cNvPr id="408" name="直線コネクタ 407"/>
        <xdr:cNvCxnSpPr/>
      </xdr:nvCxnSpPr>
      <xdr:spPr>
        <a:xfrm>
          <a:off x="10388600" y="1200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146228</xdr:rowOff>
    </xdr:from>
    <xdr:to>
      <xdr:col>55</xdr:col>
      <xdr:colOff>0</xdr:colOff>
      <xdr:row>77</xdr:row>
      <xdr:rowOff>150037</xdr:rowOff>
    </xdr:to>
    <xdr:cxnSp macro="">
      <xdr:nvCxnSpPr>
        <xdr:cNvPr id="409" name="直線コネクタ 408"/>
        <xdr:cNvCxnSpPr/>
      </xdr:nvCxnSpPr>
      <xdr:spPr>
        <a:xfrm>
          <a:off x="9639300" y="13176428"/>
          <a:ext cx="8382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112971</xdr:rowOff>
    </xdr:from>
    <xdr:ext cx="534377" cy="259045"/>
    <xdr:sp macro="" textlink="">
      <xdr:nvSpPr>
        <xdr:cNvPr id="410" name="普通建設事業費 （ うち新規整備　）平均値テキスト"/>
        <xdr:cNvSpPr txBox="1"/>
      </xdr:nvSpPr>
      <xdr:spPr>
        <a:xfrm>
          <a:off x="10528300" y="13143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90094</xdr:rowOff>
    </xdr:from>
    <xdr:to>
      <xdr:col>55</xdr:col>
      <xdr:colOff>50800</xdr:colOff>
      <xdr:row>78</xdr:row>
      <xdr:rowOff>20244</xdr:rowOff>
    </xdr:to>
    <xdr:sp macro="" textlink="">
      <xdr:nvSpPr>
        <xdr:cNvPr id="411" name="フローチャート: 判断 410"/>
        <xdr:cNvSpPr/>
      </xdr:nvSpPr>
      <xdr:spPr>
        <a:xfrm>
          <a:off x="10426700" y="1329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146228</xdr:rowOff>
    </xdr:from>
    <xdr:to>
      <xdr:col>50</xdr:col>
      <xdr:colOff>114300</xdr:colOff>
      <xdr:row>78</xdr:row>
      <xdr:rowOff>87134</xdr:rowOff>
    </xdr:to>
    <xdr:cxnSp macro="">
      <xdr:nvCxnSpPr>
        <xdr:cNvPr id="412" name="直線コネクタ 411"/>
        <xdr:cNvCxnSpPr/>
      </xdr:nvCxnSpPr>
      <xdr:spPr>
        <a:xfrm flipV="1">
          <a:off x="8750300" y="13176428"/>
          <a:ext cx="889000" cy="28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63627</xdr:rowOff>
    </xdr:from>
    <xdr:to>
      <xdr:col>50</xdr:col>
      <xdr:colOff>165100</xdr:colOff>
      <xdr:row>77</xdr:row>
      <xdr:rowOff>165227</xdr:rowOff>
    </xdr:to>
    <xdr:sp macro="" textlink="">
      <xdr:nvSpPr>
        <xdr:cNvPr id="413" name="フローチャート: 判断 412"/>
        <xdr:cNvSpPr/>
      </xdr:nvSpPr>
      <xdr:spPr>
        <a:xfrm>
          <a:off x="95885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156354</xdr:rowOff>
    </xdr:from>
    <xdr:ext cx="534377" cy="259045"/>
    <xdr:sp macro="" textlink="">
      <xdr:nvSpPr>
        <xdr:cNvPr id="414" name="テキスト ボックス 413"/>
        <xdr:cNvSpPr txBox="1"/>
      </xdr:nvSpPr>
      <xdr:spPr>
        <a:xfrm>
          <a:off x="9372111" y="1335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83083</xdr:rowOff>
    </xdr:from>
    <xdr:to>
      <xdr:col>45</xdr:col>
      <xdr:colOff>177800</xdr:colOff>
      <xdr:row>78</xdr:row>
      <xdr:rowOff>87134</xdr:rowOff>
    </xdr:to>
    <xdr:cxnSp macro="">
      <xdr:nvCxnSpPr>
        <xdr:cNvPr id="415" name="直線コネクタ 414"/>
        <xdr:cNvCxnSpPr/>
      </xdr:nvCxnSpPr>
      <xdr:spPr>
        <a:xfrm>
          <a:off x="7861300" y="13284733"/>
          <a:ext cx="889000" cy="17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72822</xdr:rowOff>
    </xdr:from>
    <xdr:to>
      <xdr:col>46</xdr:col>
      <xdr:colOff>38100</xdr:colOff>
      <xdr:row>78</xdr:row>
      <xdr:rowOff>2972</xdr:rowOff>
    </xdr:to>
    <xdr:sp macro="" textlink="">
      <xdr:nvSpPr>
        <xdr:cNvPr id="416" name="フローチャート: 判断 415"/>
        <xdr:cNvSpPr/>
      </xdr:nvSpPr>
      <xdr:spPr>
        <a:xfrm>
          <a:off x="8699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19499</xdr:rowOff>
    </xdr:from>
    <xdr:ext cx="534377" cy="259045"/>
    <xdr:sp macro="" textlink="">
      <xdr:nvSpPr>
        <xdr:cNvPr id="417" name="テキスト ボックス 416"/>
        <xdr:cNvSpPr txBox="1"/>
      </xdr:nvSpPr>
      <xdr:spPr>
        <a:xfrm>
          <a:off x="8483111" y="130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83083</xdr:rowOff>
    </xdr:from>
    <xdr:to>
      <xdr:col>41</xdr:col>
      <xdr:colOff>50800</xdr:colOff>
      <xdr:row>78</xdr:row>
      <xdr:rowOff>42100</xdr:rowOff>
    </xdr:to>
    <xdr:cxnSp macro="">
      <xdr:nvCxnSpPr>
        <xdr:cNvPr id="418" name="直線コネクタ 417"/>
        <xdr:cNvCxnSpPr/>
      </xdr:nvCxnSpPr>
      <xdr:spPr>
        <a:xfrm flipV="1">
          <a:off x="6972300" y="13284733"/>
          <a:ext cx="889000" cy="13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76391</xdr:rowOff>
    </xdr:from>
    <xdr:to>
      <xdr:col>41</xdr:col>
      <xdr:colOff>101600</xdr:colOff>
      <xdr:row>78</xdr:row>
      <xdr:rowOff>6541</xdr:rowOff>
    </xdr:to>
    <xdr:sp macro="" textlink="">
      <xdr:nvSpPr>
        <xdr:cNvPr id="419" name="フローチャート: 判断 418"/>
        <xdr:cNvSpPr/>
      </xdr:nvSpPr>
      <xdr:spPr>
        <a:xfrm>
          <a:off x="7810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169118</xdr:rowOff>
    </xdr:from>
    <xdr:ext cx="534377" cy="259045"/>
    <xdr:sp macro="" textlink="">
      <xdr:nvSpPr>
        <xdr:cNvPr id="420" name="テキスト ボックス 419"/>
        <xdr:cNvSpPr txBox="1"/>
      </xdr:nvSpPr>
      <xdr:spPr>
        <a:xfrm>
          <a:off x="7594111" y="133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32105</xdr:rowOff>
    </xdr:from>
    <xdr:to>
      <xdr:col>36</xdr:col>
      <xdr:colOff>165100</xdr:colOff>
      <xdr:row>77</xdr:row>
      <xdr:rowOff>133705</xdr:rowOff>
    </xdr:to>
    <xdr:sp macro="" textlink="">
      <xdr:nvSpPr>
        <xdr:cNvPr id="421" name="フローチャート: 判断 420"/>
        <xdr:cNvSpPr/>
      </xdr:nvSpPr>
      <xdr:spPr>
        <a:xfrm>
          <a:off x="6921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150232</xdr:rowOff>
    </xdr:from>
    <xdr:ext cx="534377" cy="259045"/>
    <xdr:sp macro="" textlink="">
      <xdr:nvSpPr>
        <xdr:cNvPr id="422" name="テキスト ボックス 421"/>
        <xdr:cNvSpPr txBox="1"/>
      </xdr:nvSpPr>
      <xdr:spPr>
        <a:xfrm>
          <a:off x="6705111" y="1300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99237</xdr:rowOff>
    </xdr:from>
    <xdr:to>
      <xdr:col>55</xdr:col>
      <xdr:colOff>50800</xdr:colOff>
      <xdr:row>78</xdr:row>
      <xdr:rowOff>29387</xdr:rowOff>
    </xdr:to>
    <xdr:sp macro="" textlink="">
      <xdr:nvSpPr>
        <xdr:cNvPr id="428" name="楕円 427"/>
        <xdr:cNvSpPr/>
      </xdr:nvSpPr>
      <xdr:spPr>
        <a:xfrm>
          <a:off x="10426700" y="1330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77664</xdr:rowOff>
    </xdr:from>
    <xdr:ext cx="534377" cy="259045"/>
    <xdr:sp macro="" textlink="">
      <xdr:nvSpPr>
        <xdr:cNvPr id="429" name="普通建設事業費 （ うち新規整備　）該当値テキスト"/>
        <xdr:cNvSpPr txBox="1"/>
      </xdr:nvSpPr>
      <xdr:spPr>
        <a:xfrm>
          <a:off x="10528300" y="132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95428</xdr:rowOff>
    </xdr:from>
    <xdr:to>
      <xdr:col>50</xdr:col>
      <xdr:colOff>165100</xdr:colOff>
      <xdr:row>77</xdr:row>
      <xdr:rowOff>25578</xdr:rowOff>
    </xdr:to>
    <xdr:sp macro="" textlink="">
      <xdr:nvSpPr>
        <xdr:cNvPr id="430" name="楕円 429"/>
        <xdr:cNvSpPr/>
      </xdr:nvSpPr>
      <xdr:spPr>
        <a:xfrm>
          <a:off x="9588500" y="1312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42105</xdr:rowOff>
    </xdr:from>
    <xdr:ext cx="534377" cy="259045"/>
    <xdr:sp macro="" textlink="">
      <xdr:nvSpPr>
        <xdr:cNvPr id="431" name="テキスト ボックス 430"/>
        <xdr:cNvSpPr txBox="1"/>
      </xdr:nvSpPr>
      <xdr:spPr>
        <a:xfrm>
          <a:off x="9372111" y="1290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36334</xdr:rowOff>
    </xdr:from>
    <xdr:to>
      <xdr:col>46</xdr:col>
      <xdr:colOff>38100</xdr:colOff>
      <xdr:row>78</xdr:row>
      <xdr:rowOff>137934</xdr:rowOff>
    </xdr:to>
    <xdr:sp macro="" textlink="">
      <xdr:nvSpPr>
        <xdr:cNvPr id="432" name="楕円 431"/>
        <xdr:cNvSpPr/>
      </xdr:nvSpPr>
      <xdr:spPr>
        <a:xfrm>
          <a:off x="8699500" y="1340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129061</xdr:rowOff>
    </xdr:from>
    <xdr:ext cx="534377" cy="259045"/>
    <xdr:sp macro="" textlink="">
      <xdr:nvSpPr>
        <xdr:cNvPr id="433" name="テキスト ボックス 432"/>
        <xdr:cNvSpPr txBox="1"/>
      </xdr:nvSpPr>
      <xdr:spPr>
        <a:xfrm>
          <a:off x="8483111" y="1350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32283</xdr:rowOff>
    </xdr:from>
    <xdr:to>
      <xdr:col>41</xdr:col>
      <xdr:colOff>101600</xdr:colOff>
      <xdr:row>77</xdr:row>
      <xdr:rowOff>133883</xdr:rowOff>
    </xdr:to>
    <xdr:sp macro="" textlink="">
      <xdr:nvSpPr>
        <xdr:cNvPr id="434" name="楕円 433"/>
        <xdr:cNvSpPr/>
      </xdr:nvSpPr>
      <xdr:spPr>
        <a:xfrm>
          <a:off x="7810500" y="1323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150410</xdr:rowOff>
    </xdr:from>
    <xdr:ext cx="534377" cy="259045"/>
    <xdr:sp macro="" textlink="">
      <xdr:nvSpPr>
        <xdr:cNvPr id="435" name="テキスト ボックス 434"/>
        <xdr:cNvSpPr txBox="1"/>
      </xdr:nvSpPr>
      <xdr:spPr>
        <a:xfrm>
          <a:off x="7594111" y="1300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162750</xdr:rowOff>
    </xdr:from>
    <xdr:to>
      <xdr:col>36</xdr:col>
      <xdr:colOff>165100</xdr:colOff>
      <xdr:row>78</xdr:row>
      <xdr:rowOff>92900</xdr:rowOff>
    </xdr:to>
    <xdr:sp macro="" textlink="">
      <xdr:nvSpPr>
        <xdr:cNvPr id="436" name="楕円 435"/>
        <xdr:cNvSpPr/>
      </xdr:nvSpPr>
      <xdr:spPr>
        <a:xfrm>
          <a:off x="6921500" y="133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84027</xdr:rowOff>
    </xdr:from>
    <xdr:ext cx="534377" cy="259045"/>
    <xdr:sp macro="" textlink="">
      <xdr:nvSpPr>
        <xdr:cNvPr id="437" name="テキスト ボックス 436"/>
        <xdr:cNvSpPr txBox="1"/>
      </xdr:nvSpPr>
      <xdr:spPr>
        <a:xfrm>
          <a:off x="6705111" y="134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3" name="テキスト ボックス 45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5" name="テキスト ボックス 45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45456</xdr:rowOff>
    </xdr:from>
    <xdr:to>
      <xdr:col>54</xdr:col>
      <xdr:colOff>189865</xdr:colOff>
      <xdr:row>99</xdr:row>
      <xdr:rowOff>574</xdr:rowOff>
    </xdr:to>
    <xdr:cxnSp macro="">
      <xdr:nvCxnSpPr>
        <xdr:cNvPr id="461" name="直線コネクタ 460"/>
        <xdr:cNvCxnSpPr/>
      </xdr:nvCxnSpPr>
      <xdr:spPr>
        <a:xfrm flipV="1">
          <a:off x="10475595" y="15475956"/>
          <a:ext cx="1270" cy="149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4401</xdr:rowOff>
    </xdr:from>
    <xdr:ext cx="469744" cy="259045"/>
    <xdr:sp macro="" textlink="">
      <xdr:nvSpPr>
        <xdr:cNvPr id="462" name="普通建設事業費 （ うち更新整備　）最小値テキスト"/>
        <xdr:cNvSpPr txBox="1"/>
      </xdr:nvSpPr>
      <xdr:spPr>
        <a:xfrm>
          <a:off x="10528300" y="169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574</xdr:rowOff>
    </xdr:from>
    <xdr:to>
      <xdr:col>55</xdr:col>
      <xdr:colOff>88900</xdr:colOff>
      <xdr:row>99</xdr:row>
      <xdr:rowOff>574</xdr:rowOff>
    </xdr:to>
    <xdr:cxnSp macro="">
      <xdr:nvCxnSpPr>
        <xdr:cNvPr id="463" name="直線コネクタ 462"/>
        <xdr:cNvCxnSpPr/>
      </xdr:nvCxnSpPr>
      <xdr:spPr>
        <a:xfrm>
          <a:off x="10388600" y="1697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163583</xdr:rowOff>
    </xdr:from>
    <xdr:ext cx="599010" cy="259045"/>
    <xdr:sp macro="" textlink="">
      <xdr:nvSpPr>
        <xdr:cNvPr id="464" name="普通建設事業費 （ うち更新整備　）最大値テキスト"/>
        <xdr:cNvSpPr txBox="1"/>
      </xdr:nvSpPr>
      <xdr:spPr>
        <a:xfrm>
          <a:off x="10528300" y="1525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45456</xdr:rowOff>
    </xdr:from>
    <xdr:to>
      <xdr:col>55</xdr:col>
      <xdr:colOff>88900</xdr:colOff>
      <xdr:row>90</xdr:row>
      <xdr:rowOff>45456</xdr:rowOff>
    </xdr:to>
    <xdr:cxnSp macro="">
      <xdr:nvCxnSpPr>
        <xdr:cNvPr id="465" name="直線コネクタ 464"/>
        <xdr:cNvCxnSpPr/>
      </xdr:nvCxnSpPr>
      <xdr:spPr>
        <a:xfrm>
          <a:off x="10388600" y="15475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71410</xdr:rowOff>
    </xdr:from>
    <xdr:to>
      <xdr:col>55</xdr:col>
      <xdr:colOff>0</xdr:colOff>
      <xdr:row>98</xdr:row>
      <xdr:rowOff>94193</xdr:rowOff>
    </xdr:to>
    <xdr:cxnSp macro="">
      <xdr:nvCxnSpPr>
        <xdr:cNvPr id="466" name="直線コネクタ 465"/>
        <xdr:cNvCxnSpPr/>
      </xdr:nvCxnSpPr>
      <xdr:spPr>
        <a:xfrm>
          <a:off x="9639300" y="16873510"/>
          <a:ext cx="838200" cy="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64998</xdr:rowOff>
    </xdr:from>
    <xdr:ext cx="534377" cy="259045"/>
    <xdr:sp macro="" textlink="">
      <xdr:nvSpPr>
        <xdr:cNvPr id="467" name="普通建設事業費 （ うち更新整備　）平均値テキスト"/>
        <xdr:cNvSpPr txBox="1"/>
      </xdr:nvSpPr>
      <xdr:spPr>
        <a:xfrm>
          <a:off x="10528300" y="16524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42121</xdr:rowOff>
    </xdr:from>
    <xdr:to>
      <xdr:col>55</xdr:col>
      <xdr:colOff>50800</xdr:colOff>
      <xdr:row>97</xdr:row>
      <xdr:rowOff>143721</xdr:rowOff>
    </xdr:to>
    <xdr:sp macro="" textlink="">
      <xdr:nvSpPr>
        <xdr:cNvPr id="468" name="フローチャート: 判断 467"/>
        <xdr:cNvSpPr/>
      </xdr:nvSpPr>
      <xdr:spPr>
        <a:xfrm>
          <a:off x="10426700" y="166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71410</xdr:rowOff>
    </xdr:from>
    <xdr:to>
      <xdr:col>50</xdr:col>
      <xdr:colOff>114300</xdr:colOff>
      <xdr:row>98</xdr:row>
      <xdr:rowOff>99428</xdr:rowOff>
    </xdr:to>
    <xdr:cxnSp macro="">
      <xdr:nvCxnSpPr>
        <xdr:cNvPr id="469" name="直線コネクタ 468"/>
        <xdr:cNvCxnSpPr/>
      </xdr:nvCxnSpPr>
      <xdr:spPr>
        <a:xfrm flipV="1">
          <a:off x="8750300" y="16873510"/>
          <a:ext cx="889000" cy="2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6536</xdr:rowOff>
    </xdr:from>
    <xdr:to>
      <xdr:col>50</xdr:col>
      <xdr:colOff>165100</xdr:colOff>
      <xdr:row>97</xdr:row>
      <xdr:rowOff>108136</xdr:rowOff>
    </xdr:to>
    <xdr:sp macro="" textlink="">
      <xdr:nvSpPr>
        <xdr:cNvPr id="470" name="フローチャート: 判断 469"/>
        <xdr:cNvSpPr/>
      </xdr:nvSpPr>
      <xdr:spPr>
        <a:xfrm>
          <a:off x="95885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124663</xdr:rowOff>
    </xdr:from>
    <xdr:ext cx="534377" cy="259045"/>
    <xdr:sp macro="" textlink="">
      <xdr:nvSpPr>
        <xdr:cNvPr id="471" name="テキスト ボックス 470"/>
        <xdr:cNvSpPr txBox="1"/>
      </xdr:nvSpPr>
      <xdr:spPr>
        <a:xfrm>
          <a:off x="9372111" y="1641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70830</xdr:rowOff>
    </xdr:from>
    <xdr:to>
      <xdr:col>45</xdr:col>
      <xdr:colOff>177800</xdr:colOff>
      <xdr:row>98</xdr:row>
      <xdr:rowOff>99428</xdr:rowOff>
    </xdr:to>
    <xdr:cxnSp macro="">
      <xdr:nvCxnSpPr>
        <xdr:cNvPr id="472" name="直線コネクタ 471"/>
        <xdr:cNvCxnSpPr/>
      </xdr:nvCxnSpPr>
      <xdr:spPr>
        <a:xfrm>
          <a:off x="7861300" y="16872930"/>
          <a:ext cx="889000" cy="2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8021</xdr:rowOff>
    </xdr:from>
    <xdr:to>
      <xdr:col>46</xdr:col>
      <xdr:colOff>38100</xdr:colOff>
      <xdr:row>97</xdr:row>
      <xdr:rowOff>109621</xdr:rowOff>
    </xdr:to>
    <xdr:sp macro="" textlink="">
      <xdr:nvSpPr>
        <xdr:cNvPr id="473" name="フローチャート: 判断 472"/>
        <xdr:cNvSpPr/>
      </xdr:nvSpPr>
      <xdr:spPr>
        <a:xfrm>
          <a:off x="8699500" y="1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126148</xdr:rowOff>
    </xdr:from>
    <xdr:ext cx="534377" cy="259045"/>
    <xdr:sp macro="" textlink="">
      <xdr:nvSpPr>
        <xdr:cNvPr id="474" name="テキスト ボックス 473"/>
        <xdr:cNvSpPr txBox="1"/>
      </xdr:nvSpPr>
      <xdr:spPr>
        <a:xfrm>
          <a:off x="8483111" y="1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29499</xdr:rowOff>
    </xdr:from>
    <xdr:to>
      <xdr:col>41</xdr:col>
      <xdr:colOff>50800</xdr:colOff>
      <xdr:row>98</xdr:row>
      <xdr:rowOff>70830</xdr:rowOff>
    </xdr:to>
    <xdr:cxnSp macro="">
      <xdr:nvCxnSpPr>
        <xdr:cNvPr id="475" name="直線コネクタ 474"/>
        <xdr:cNvCxnSpPr/>
      </xdr:nvCxnSpPr>
      <xdr:spPr>
        <a:xfrm>
          <a:off x="6972300" y="16831599"/>
          <a:ext cx="889000" cy="4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46548</xdr:rowOff>
    </xdr:from>
    <xdr:to>
      <xdr:col>41</xdr:col>
      <xdr:colOff>101600</xdr:colOff>
      <xdr:row>97</xdr:row>
      <xdr:rowOff>148148</xdr:rowOff>
    </xdr:to>
    <xdr:sp macro="" textlink="">
      <xdr:nvSpPr>
        <xdr:cNvPr id="476" name="フローチャート: 判断 475"/>
        <xdr:cNvSpPr/>
      </xdr:nvSpPr>
      <xdr:spPr>
        <a:xfrm>
          <a:off x="78105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164675</xdr:rowOff>
    </xdr:from>
    <xdr:ext cx="534377" cy="259045"/>
    <xdr:sp macro="" textlink="">
      <xdr:nvSpPr>
        <xdr:cNvPr id="477" name="テキスト ボックス 476"/>
        <xdr:cNvSpPr txBox="1"/>
      </xdr:nvSpPr>
      <xdr:spPr>
        <a:xfrm>
          <a:off x="7594111" y="164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84945</xdr:rowOff>
    </xdr:from>
    <xdr:to>
      <xdr:col>36</xdr:col>
      <xdr:colOff>165100</xdr:colOff>
      <xdr:row>98</xdr:row>
      <xdr:rowOff>15095</xdr:rowOff>
    </xdr:to>
    <xdr:sp macro="" textlink="">
      <xdr:nvSpPr>
        <xdr:cNvPr id="478" name="フローチャート: 判断 477"/>
        <xdr:cNvSpPr/>
      </xdr:nvSpPr>
      <xdr:spPr>
        <a:xfrm>
          <a:off x="6921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31622</xdr:rowOff>
    </xdr:from>
    <xdr:ext cx="534377" cy="259045"/>
    <xdr:sp macro="" textlink="">
      <xdr:nvSpPr>
        <xdr:cNvPr id="479" name="テキスト ボックス 478"/>
        <xdr:cNvSpPr txBox="1"/>
      </xdr:nvSpPr>
      <xdr:spPr>
        <a:xfrm>
          <a:off x="6705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43393</xdr:rowOff>
    </xdr:from>
    <xdr:to>
      <xdr:col>55</xdr:col>
      <xdr:colOff>50800</xdr:colOff>
      <xdr:row>98</xdr:row>
      <xdr:rowOff>144993</xdr:rowOff>
    </xdr:to>
    <xdr:sp macro="" textlink="">
      <xdr:nvSpPr>
        <xdr:cNvPr id="485" name="楕円 484"/>
        <xdr:cNvSpPr/>
      </xdr:nvSpPr>
      <xdr:spPr>
        <a:xfrm>
          <a:off x="10426700" y="1684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129770</xdr:rowOff>
    </xdr:from>
    <xdr:ext cx="534377" cy="259045"/>
    <xdr:sp macro="" textlink="">
      <xdr:nvSpPr>
        <xdr:cNvPr id="486" name="普通建設事業費 （ うち更新整備　）該当値テキスト"/>
        <xdr:cNvSpPr txBox="1"/>
      </xdr:nvSpPr>
      <xdr:spPr>
        <a:xfrm>
          <a:off x="10528300" y="1676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20610</xdr:rowOff>
    </xdr:from>
    <xdr:to>
      <xdr:col>50</xdr:col>
      <xdr:colOff>165100</xdr:colOff>
      <xdr:row>98</xdr:row>
      <xdr:rowOff>122210</xdr:rowOff>
    </xdr:to>
    <xdr:sp macro="" textlink="">
      <xdr:nvSpPr>
        <xdr:cNvPr id="487" name="楕円 486"/>
        <xdr:cNvSpPr/>
      </xdr:nvSpPr>
      <xdr:spPr>
        <a:xfrm>
          <a:off x="9588500" y="1682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113337</xdr:rowOff>
    </xdr:from>
    <xdr:ext cx="534377" cy="259045"/>
    <xdr:sp macro="" textlink="">
      <xdr:nvSpPr>
        <xdr:cNvPr id="488" name="テキスト ボックス 487"/>
        <xdr:cNvSpPr txBox="1"/>
      </xdr:nvSpPr>
      <xdr:spPr>
        <a:xfrm>
          <a:off x="9372111" y="1691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48628</xdr:rowOff>
    </xdr:from>
    <xdr:to>
      <xdr:col>46</xdr:col>
      <xdr:colOff>38100</xdr:colOff>
      <xdr:row>98</xdr:row>
      <xdr:rowOff>150228</xdr:rowOff>
    </xdr:to>
    <xdr:sp macro="" textlink="">
      <xdr:nvSpPr>
        <xdr:cNvPr id="489" name="楕円 488"/>
        <xdr:cNvSpPr/>
      </xdr:nvSpPr>
      <xdr:spPr>
        <a:xfrm>
          <a:off x="8699500" y="1685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141355</xdr:rowOff>
    </xdr:from>
    <xdr:ext cx="534377" cy="259045"/>
    <xdr:sp macro="" textlink="">
      <xdr:nvSpPr>
        <xdr:cNvPr id="490" name="テキスト ボックス 489"/>
        <xdr:cNvSpPr txBox="1"/>
      </xdr:nvSpPr>
      <xdr:spPr>
        <a:xfrm>
          <a:off x="8483111" y="1694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20030</xdr:rowOff>
    </xdr:from>
    <xdr:to>
      <xdr:col>41</xdr:col>
      <xdr:colOff>101600</xdr:colOff>
      <xdr:row>98</xdr:row>
      <xdr:rowOff>121630</xdr:rowOff>
    </xdr:to>
    <xdr:sp macro="" textlink="">
      <xdr:nvSpPr>
        <xdr:cNvPr id="491" name="楕円 490"/>
        <xdr:cNvSpPr/>
      </xdr:nvSpPr>
      <xdr:spPr>
        <a:xfrm>
          <a:off x="7810500" y="1682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112757</xdr:rowOff>
    </xdr:from>
    <xdr:ext cx="534377" cy="259045"/>
    <xdr:sp macro="" textlink="">
      <xdr:nvSpPr>
        <xdr:cNvPr id="492" name="テキスト ボックス 491"/>
        <xdr:cNvSpPr txBox="1"/>
      </xdr:nvSpPr>
      <xdr:spPr>
        <a:xfrm>
          <a:off x="7594111" y="169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150149</xdr:rowOff>
    </xdr:from>
    <xdr:to>
      <xdr:col>36</xdr:col>
      <xdr:colOff>165100</xdr:colOff>
      <xdr:row>98</xdr:row>
      <xdr:rowOff>80299</xdr:rowOff>
    </xdr:to>
    <xdr:sp macro="" textlink="">
      <xdr:nvSpPr>
        <xdr:cNvPr id="493" name="楕円 492"/>
        <xdr:cNvSpPr/>
      </xdr:nvSpPr>
      <xdr:spPr>
        <a:xfrm>
          <a:off x="6921500" y="1678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71426</xdr:rowOff>
    </xdr:from>
    <xdr:ext cx="534377" cy="259045"/>
    <xdr:sp macro="" textlink="">
      <xdr:nvSpPr>
        <xdr:cNvPr id="494" name="テキスト ボックス 493"/>
        <xdr:cNvSpPr txBox="1"/>
      </xdr:nvSpPr>
      <xdr:spPr>
        <a:xfrm>
          <a:off x="6705111" y="1687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42643</xdr:rowOff>
    </xdr:from>
    <xdr:to>
      <xdr:col>85</xdr:col>
      <xdr:colOff>126364</xdr:colOff>
      <xdr:row>39</xdr:row>
      <xdr:rowOff>98878</xdr:rowOff>
    </xdr:to>
    <xdr:cxnSp macro="">
      <xdr:nvCxnSpPr>
        <xdr:cNvPr id="520" name="直線コネクタ 519"/>
        <xdr:cNvCxnSpPr/>
      </xdr:nvCxnSpPr>
      <xdr:spPr>
        <a:xfrm flipV="1">
          <a:off x="16317595" y="5186143"/>
          <a:ext cx="1269" cy="159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160770</xdr:rowOff>
    </xdr:from>
    <xdr:ext cx="534377" cy="259045"/>
    <xdr:sp macro="" textlink="">
      <xdr:nvSpPr>
        <xdr:cNvPr id="523" name="災害復旧事業費最大値テキスト"/>
        <xdr:cNvSpPr txBox="1"/>
      </xdr:nvSpPr>
      <xdr:spPr>
        <a:xfrm>
          <a:off x="16370300" y="496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42643</xdr:rowOff>
    </xdr:from>
    <xdr:to>
      <xdr:col>86</xdr:col>
      <xdr:colOff>25400</xdr:colOff>
      <xdr:row>30</xdr:row>
      <xdr:rowOff>42643</xdr:rowOff>
    </xdr:to>
    <xdr:cxnSp macro="">
      <xdr:nvCxnSpPr>
        <xdr:cNvPr id="524" name="直線コネクタ 523"/>
        <xdr:cNvCxnSpPr/>
      </xdr:nvCxnSpPr>
      <xdr:spPr>
        <a:xfrm>
          <a:off x="16230600" y="518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43492</xdr:rowOff>
    </xdr:from>
    <xdr:to>
      <xdr:col>85</xdr:col>
      <xdr:colOff>127000</xdr:colOff>
      <xdr:row>36</xdr:row>
      <xdr:rowOff>74974</xdr:rowOff>
    </xdr:to>
    <xdr:cxnSp macro="">
      <xdr:nvCxnSpPr>
        <xdr:cNvPr id="525" name="直線コネクタ 524"/>
        <xdr:cNvCxnSpPr/>
      </xdr:nvCxnSpPr>
      <xdr:spPr>
        <a:xfrm flipV="1">
          <a:off x="15481300" y="6215692"/>
          <a:ext cx="838200" cy="3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64943</xdr:rowOff>
    </xdr:from>
    <xdr:ext cx="469744" cy="259045"/>
    <xdr:sp macro="" textlink="">
      <xdr:nvSpPr>
        <xdr:cNvPr id="526" name="災害復旧事業費平均値テキスト"/>
        <xdr:cNvSpPr txBox="1"/>
      </xdr:nvSpPr>
      <xdr:spPr>
        <a:xfrm>
          <a:off x="16370300" y="65800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86516</xdr:rowOff>
    </xdr:from>
    <xdr:to>
      <xdr:col>85</xdr:col>
      <xdr:colOff>177800</xdr:colOff>
      <xdr:row>39</xdr:row>
      <xdr:rowOff>16666</xdr:rowOff>
    </xdr:to>
    <xdr:sp macro="" textlink="">
      <xdr:nvSpPr>
        <xdr:cNvPr id="527" name="フローチャート: 判断 526"/>
        <xdr:cNvSpPr/>
      </xdr:nvSpPr>
      <xdr:spPr>
        <a:xfrm>
          <a:off x="16268700" y="6601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74974</xdr:rowOff>
    </xdr:from>
    <xdr:to>
      <xdr:col>81</xdr:col>
      <xdr:colOff>50800</xdr:colOff>
      <xdr:row>37</xdr:row>
      <xdr:rowOff>146591</xdr:rowOff>
    </xdr:to>
    <xdr:cxnSp macro="">
      <xdr:nvCxnSpPr>
        <xdr:cNvPr id="528" name="直線コネクタ 527"/>
        <xdr:cNvCxnSpPr/>
      </xdr:nvCxnSpPr>
      <xdr:spPr>
        <a:xfrm flipV="1">
          <a:off x="14592300" y="6247174"/>
          <a:ext cx="889000" cy="24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8988</xdr:rowOff>
    </xdr:from>
    <xdr:to>
      <xdr:col>81</xdr:col>
      <xdr:colOff>101600</xdr:colOff>
      <xdr:row>38</xdr:row>
      <xdr:rowOff>110588</xdr:rowOff>
    </xdr:to>
    <xdr:sp macro="" textlink="">
      <xdr:nvSpPr>
        <xdr:cNvPr id="529" name="フローチャート: 判断 528"/>
        <xdr:cNvSpPr/>
      </xdr:nvSpPr>
      <xdr:spPr>
        <a:xfrm>
          <a:off x="15430500" y="65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101715</xdr:rowOff>
    </xdr:from>
    <xdr:ext cx="469744" cy="259045"/>
    <xdr:sp macro="" textlink="">
      <xdr:nvSpPr>
        <xdr:cNvPr id="530" name="テキスト ボックス 529"/>
        <xdr:cNvSpPr txBox="1"/>
      </xdr:nvSpPr>
      <xdr:spPr>
        <a:xfrm>
          <a:off x="15246428" y="661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146591</xdr:rowOff>
    </xdr:from>
    <xdr:to>
      <xdr:col>76</xdr:col>
      <xdr:colOff>114300</xdr:colOff>
      <xdr:row>39</xdr:row>
      <xdr:rowOff>95417</xdr:rowOff>
    </xdr:to>
    <xdr:cxnSp macro="">
      <xdr:nvCxnSpPr>
        <xdr:cNvPr id="531" name="直線コネクタ 530"/>
        <xdr:cNvCxnSpPr/>
      </xdr:nvCxnSpPr>
      <xdr:spPr>
        <a:xfrm flipV="1">
          <a:off x="13703300" y="6490241"/>
          <a:ext cx="889000" cy="29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10196</xdr:rowOff>
    </xdr:from>
    <xdr:to>
      <xdr:col>76</xdr:col>
      <xdr:colOff>165100</xdr:colOff>
      <xdr:row>38</xdr:row>
      <xdr:rowOff>111796</xdr:rowOff>
    </xdr:to>
    <xdr:sp macro="" textlink="">
      <xdr:nvSpPr>
        <xdr:cNvPr id="532" name="フローチャート: 判断 531"/>
        <xdr:cNvSpPr/>
      </xdr:nvSpPr>
      <xdr:spPr>
        <a:xfrm>
          <a:off x="14541500" y="6525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102923</xdr:rowOff>
    </xdr:from>
    <xdr:ext cx="469744" cy="259045"/>
    <xdr:sp macro="" textlink="">
      <xdr:nvSpPr>
        <xdr:cNvPr id="533" name="テキスト ボックス 532"/>
        <xdr:cNvSpPr txBox="1"/>
      </xdr:nvSpPr>
      <xdr:spPr>
        <a:xfrm>
          <a:off x="14357428" y="661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143684</xdr:rowOff>
    </xdr:from>
    <xdr:to>
      <xdr:col>71</xdr:col>
      <xdr:colOff>177800</xdr:colOff>
      <xdr:row>39</xdr:row>
      <xdr:rowOff>95417</xdr:rowOff>
    </xdr:to>
    <xdr:cxnSp macro="">
      <xdr:nvCxnSpPr>
        <xdr:cNvPr id="534" name="直線コネクタ 533"/>
        <xdr:cNvCxnSpPr/>
      </xdr:nvCxnSpPr>
      <xdr:spPr>
        <a:xfrm>
          <a:off x="12814300" y="6658784"/>
          <a:ext cx="889000" cy="12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34461</xdr:rowOff>
    </xdr:from>
    <xdr:to>
      <xdr:col>72</xdr:col>
      <xdr:colOff>38100</xdr:colOff>
      <xdr:row>38</xdr:row>
      <xdr:rowOff>136061</xdr:rowOff>
    </xdr:to>
    <xdr:sp macro="" textlink="">
      <xdr:nvSpPr>
        <xdr:cNvPr id="535" name="フローチャート: 判断 534"/>
        <xdr:cNvSpPr/>
      </xdr:nvSpPr>
      <xdr:spPr>
        <a:xfrm>
          <a:off x="13652500" y="65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152588</xdr:rowOff>
    </xdr:from>
    <xdr:ext cx="469744" cy="259045"/>
    <xdr:sp macro="" textlink="">
      <xdr:nvSpPr>
        <xdr:cNvPr id="536" name="テキスト ボックス 535"/>
        <xdr:cNvSpPr txBox="1"/>
      </xdr:nvSpPr>
      <xdr:spPr>
        <a:xfrm>
          <a:off x="13468428" y="63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70677</xdr:rowOff>
    </xdr:from>
    <xdr:to>
      <xdr:col>67</xdr:col>
      <xdr:colOff>101600</xdr:colOff>
      <xdr:row>39</xdr:row>
      <xdr:rowOff>827</xdr:rowOff>
    </xdr:to>
    <xdr:sp macro="" textlink="">
      <xdr:nvSpPr>
        <xdr:cNvPr id="537" name="フローチャート: 判断 536"/>
        <xdr:cNvSpPr/>
      </xdr:nvSpPr>
      <xdr:spPr>
        <a:xfrm>
          <a:off x="12763500" y="6585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17354</xdr:rowOff>
    </xdr:from>
    <xdr:ext cx="469744" cy="259045"/>
    <xdr:sp macro="" textlink="">
      <xdr:nvSpPr>
        <xdr:cNvPr id="538" name="テキスト ボックス 537"/>
        <xdr:cNvSpPr txBox="1"/>
      </xdr:nvSpPr>
      <xdr:spPr>
        <a:xfrm>
          <a:off x="12579428" y="6361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164142</xdr:rowOff>
    </xdr:from>
    <xdr:to>
      <xdr:col>85</xdr:col>
      <xdr:colOff>177800</xdr:colOff>
      <xdr:row>36</xdr:row>
      <xdr:rowOff>94292</xdr:rowOff>
    </xdr:to>
    <xdr:sp macro="" textlink="">
      <xdr:nvSpPr>
        <xdr:cNvPr id="544" name="楕円 543"/>
        <xdr:cNvSpPr/>
      </xdr:nvSpPr>
      <xdr:spPr>
        <a:xfrm>
          <a:off x="16268700" y="616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15569</xdr:rowOff>
    </xdr:from>
    <xdr:ext cx="534377" cy="259045"/>
    <xdr:sp macro="" textlink="">
      <xdr:nvSpPr>
        <xdr:cNvPr id="545" name="災害復旧事業費該当値テキスト"/>
        <xdr:cNvSpPr txBox="1"/>
      </xdr:nvSpPr>
      <xdr:spPr>
        <a:xfrm>
          <a:off x="16370300" y="601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24174</xdr:rowOff>
    </xdr:from>
    <xdr:to>
      <xdr:col>81</xdr:col>
      <xdr:colOff>101600</xdr:colOff>
      <xdr:row>36</xdr:row>
      <xdr:rowOff>125774</xdr:rowOff>
    </xdr:to>
    <xdr:sp macro="" textlink="">
      <xdr:nvSpPr>
        <xdr:cNvPr id="546" name="楕円 545"/>
        <xdr:cNvSpPr/>
      </xdr:nvSpPr>
      <xdr:spPr>
        <a:xfrm>
          <a:off x="15430500" y="619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142301</xdr:rowOff>
    </xdr:from>
    <xdr:ext cx="534377" cy="259045"/>
    <xdr:sp macro="" textlink="">
      <xdr:nvSpPr>
        <xdr:cNvPr id="547" name="テキスト ボックス 546"/>
        <xdr:cNvSpPr txBox="1"/>
      </xdr:nvSpPr>
      <xdr:spPr>
        <a:xfrm>
          <a:off x="15214111" y="597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95791</xdr:rowOff>
    </xdr:from>
    <xdr:to>
      <xdr:col>76</xdr:col>
      <xdr:colOff>165100</xdr:colOff>
      <xdr:row>38</xdr:row>
      <xdr:rowOff>25941</xdr:rowOff>
    </xdr:to>
    <xdr:sp macro="" textlink="">
      <xdr:nvSpPr>
        <xdr:cNvPr id="548" name="楕円 547"/>
        <xdr:cNvSpPr/>
      </xdr:nvSpPr>
      <xdr:spPr>
        <a:xfrm>
          <a:off x="14541500" y="6439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42468</xdr:rowOff>
    </xdr:from>
    <xdr:ext cx="469744" cy="259045"/>
    <xdr:sp macro="" textlink="">
      <xdr:nvSpPr>
        <xdr:cNvPr id="549" name="テキスト ボックス 548"/>
        <xdr:cNvSpPr txBox="1"/>
      </xdr:nvSpPr>
      <xdr:spPr>
        <a:xfrm>
          <a:off x="14357428" y="6214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44617</xdr:rowOff>
    </xdr:from>
    <xdr:to>
      <xdr:col>72</xdr:col>
      <xdr:colOff>38100</xdr:colOff>
      <xdr:row>39</xdr:row>
      <xdr:rowOff>146217</xdr:rowOff>
    </xdr:to>
    <xdr:sp macro="" textlink="">
      <xdr:nvSpPr>
        <xdr:cNvPr id="550" name="楕円 549"/>
        <xdr:cNvSpPr/>
      </xdr:nvSpPr>
      <xdr:spPr>
        <a:xfrm>
          <a:off x="13652500" y="673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137344</xdr:rowOff>
    </xdr:from>
    <xdr:ext cx="378565" cy="259045"/>
    <xdr:sp macro="" textlink="">
      <xdr:nvSpPr>
        <xdr:cNvPr id="551" name="テキスト ボックス 550"/>
        <xdr:cNvSpPr txBox="1"/>
      </xdr:nvSpPr>
      <xdr:spPr>
        <a:xfrm>
          <a:off x="13514017" y="6823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92884</xdr:rowOff>
    </xdr:from>
    <xdr:to>
      <xdr:col>67</xdr:col>
      <xdr:colOff>101600</xdr:colOff>
      <xdr:row>39</xdr:row>
      <xdr:rowOff>23034</xdr:rowOff>
    </xdr:to>
    <xdr:sp macro="" textlink="">
      <xdr:nvSpPr>
        <xdr:cNvPr id="552" name="楕円 551"/>
        <xdr:cNvSpPr/>
      </xdr:nvSpPr>
      <xdr:spPr>
        <a:xfrm>
          <a:off x="12763500" y="660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14161</xdr:rowOff>
    </xdr:from>
    <xdr:ext cx="469744" cy="259045"/>
    <xdr:sp macro="" textlink="">
      <xdr:nvSpPr>
        <xdr:cNvPr id="553" name="テキスト ボックス 552"/>
        <xdr:cNvSpPr txBox="1"/>
      </xdr:nvSpPr>
      <xdr:spPr>
        <a:xfrm>
          <a:off x="12579428" y="670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167132</xdr:rowOff>
    </xdr:from>
    <xdr:to>
      <xdr:col>85</xdr:col>
      <xdr:colOff>126364</xdr:colOff>
      <xdr:row>78</xdr:row>
      <xdr:rowOff>80747</xdr:rowOff>
    </xdr:to>
    <xdr:cxnSp macro="">
      <xdr:nvCxnSpPr>
        <xdr:cNvPr id="626" name="直線コネクタ 625"/>
        <xdr:cNvCxnSpPr/>
      </xdr:nvCxnSpPr>
      <xdr:spPr>
        <a:xfrm flipV="1">
          <a:off x="16317595" y="11997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84574</xdr:rowOff>
    </xdr:from>
    <xdr:ext cx="534377" cy="259045"/>
    <xdr:sp macro="" textlink="">
      <xdr:nvSpPr>
        <xdr:cNvPr id="627" name="公債費最小値テキスト"/>
        <xdr:cNvSpPr txBox="1"/>
      </xdr:nvSpPr>
      <xdr:spPr>
        <a:xfrm>
          <a:off x="16370300" y="1345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80747</xdr:rowOff>
    </xdr:from>
    <xdr:to>
      <xdr:col>86</xdr:col>
      <xdr:colOff>25400</xdr:colOff>
      <xdr:row>78</xdr:row>
      <xdr:rowOff>80747</xdr:rowOff>
    </xdr:to>
    <xdr:cxnSp macro="">
      <xdr:nvCxnSpPr>
        <xdr:cNvPr id="628" name="直線コネクタ 627"/>
        <xdr:cNvCxnSpPr/>
      </xdr:nvCxnSpPr>
      <xdr:spPr>
        <a:xfrm>
          <a:off x="16230600" y="134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113809</xdr:rowOff>
    </xdr:from>
    <xdr:ext cx="599010" cy="259045"/>
    <xdr:sp macro="" textlink="">
      <xdr:nvSpPr>
        <xdr:cNvPr id="629" name="公債費最大値テキスト"/>
        <xdr:cNvSpPr txBox="1"/>
      </xdr:nvSpPr>
      <xdr:spPr>
        <a:xfrm>
          <a:off x="16370300" y="11772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167132</xdr:rowOff>
    </xdr:from>
    <xdr:to>
      <xdr:col>86</xdr:col>
      <xdr:colOff>25400</xdr:colOff>
      <xdr:row>69</xdr:row>
      <xdr:rowOff>167132</xdr:rowOff>
    </xdr:to>
    <xdr:cxnSp macro="">
      <xdr:nvCxnSpPr>
        <xdr:cNvPr id="630" name="直線コネクタ 629"/>
        <xdr:cNvCxnSpPr/>
      </xdr:nvCxnSpPr>
      <xdr:spPr>
        <a:xfrm>
          <a:off x="16230600" y="11997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114478</xdr:rowOff>
    </xdr:from>
    <xdr:to>
      <xdr:col>85</xdr:col>
      <xdr:colOff>127000</xdr:colOff>
      <xdr:row>76</xdr:row>
      <xdr:rowOff>126315</xdr:rowOff>
    </xdr:to>
    <xdr:cxnSp macro="">
      <xdr:nvCxnSpPr>
        <xdr:cNvPr id="631" name="直線コネクタ 630"/>
        <xdr:cNvCxnSpPr/>
      </xdr:nvCxnSpPr>
      <xdr:spPr>
        <a:xfrm flipV="1">
          <a:off x="15481300" y="13144678"/>
          <a:ext cx="838200" cy="1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166019</xdr:rowOff>
    </xdr:from>
    <xdr:ext cx="534377" cy="259045"/>
    <xdr:sp macro="" textlink="">
      <xdr:nvSpPr>
        <xdr:cNvPr id="632" name="公債費平均値テキスト"/>
        <xdr:cNvSpPr txBox="1"/>
      </xdr:nvSpPr>
      <xdr:spPr>
        <a:xfrm>
          <a:off x="16370300" y="12681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143142</xdr:rowOff>
    </xdr:from>
    <xdr:to>
      <xdr:col>85</xdr:col>
      <xdr:colOff>177800</xdr:colOff>
      <xdr:row>75</xdr:row>
      <xdr:rowOff>73292</xdr:rowOff>
    </xdr:to>
    <xdr:sp macro="" textlink="">
      <xdr:nvSpPr>
        <xdr:cNvPr id="633" name="フローチャート: 判断 632"/>
        <xdr:cNvSpPr/>
      </xdr:nvSpPr>
      <xdr:spPr>
        <a:xfrm>
          <a:off x="162687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126315</xdr:rowOff>
    </xdr:from>
    <xdr:to>
      <xdr:col>81</xdr:col>
      <xdr:colOff>50800</xdr:colOff>
      <xdr:row>76</xdr:row>
      <xdr:rowOff>126873</xdr:rowOff>
    </xdr:to>
    <xdr:cxnSp macro="">
      <xdr:nvCxnSpPr>
        <xdr:cNvPr id="634" name="直線コネクタ 633"/>
        <xdr:cNvCxnSpPr/>
      </xdr:nvCxnSpPr>
      <xdr:spPr>
        <a:xfrm flipV="1">
          <a:off x="14592300" y="13156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154216</xdr:rowOff>
    </xdr:from>
    <xdr:to>
      <xdr:col>81</xdr:col>
      <xdr:colOff>101600</xdr:colOff>
      <xdr:row>75</xdr:row>
      <xdr:rowOff>84366</xdr:rowOff>
    </xdr:to>
    <xdr:sp macro="" textlink="">
      <xdr:nvSpPr>
        <xdr:cNvPr id="635" name="フローチャート: 判断 634"/>
        <xdr:cNvSpPr/>
      </xdr:nvSpPr>
      <xdr:spPr>
        <a:xfrm>
          <a:off x="15430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100893</xdr:rowOff>
    </xdr:from>
    <xdr:ext cx="534377" cy="259045"/>
    <xdr:sp macro="" textlink="">
      <xdr:nvSpPr>
        <xdr:cNvPr id="636" name="テキスト ボックス 635"/>
        <xdr:cNvSpPr txBox="1"/>
      </xdr:nvSpPr>
      <xdr:spPr>
        <a:xfrm>
          <a:off x="15214111" y="1261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126873</xdr:rowOff>
    </xdr:from>
    <xdr:to>
      <xdr:col>76</xdr:col>
      <xdr:colOff>114300</xdr:colOff>
      <xdr:row>76</xdr:row>
      <xdr:rowOff>131063</xdr:rowOff>
    </xdr:to>
    <xdr:cxnSp macro="">
      <xdr:nvCxnSpPr>
        <xdr:cNvPr id="637" name="直線コネクタ 636"/>
        <xdr:cNvCxnSpPr/>
      </xdr:nvCxnSpPr>
      <xdr:spPr>
        <a:xfrm flipV="1">
          <a:off x="13703300" y="13157073"/>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25349</xdr:rowOff>
    </xdr:from>
    <xdr:to>
      <xdr:col>76</xdr:col>
      <xdr:colOff>165100</xdr:colOff>
      <xdr:row>75</xdr:row>
      <xdr:rowOff>126949</xdr:rowOff>
    </xdr:to>
    <xdr:sp macro="" textlink="">
      <xdr:nvSpPr>
        <xdr:cNvPr id="638" name="フローチャート: 判断 637"/>
        <xdr:cNvSpPr/>
      </xdr:nvSpPr>
      <xdr:spPr>
        <a:xfrm>
          <a:off x="145415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143476</xdr:rowOff>
    </xdr:from>
    <xdr:ext cx="534377" cy="259045"/>
    <xdr:sp macro="" textlink="">
      <xdr:nvSpPr>
        <xdr:cNvPr id="639" name="テキスト ボックス 638"/>
        <xdr:cNvSpPr txBox="1"/>
      </xdr:nvSpPr>
      <xdr:spPr>
        <a:xfrm>
          <a:off x="14325111" y="1265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106781</xdr:rowOff>
    </xdr:from>
    <xdr:to>
      <xdr:col>71</xdr:col>
      <xdr:colOff>177800</xdr:colOff>
      <xdr:row>76</xdr:row>
      <xdr:rowOff>131063</xdr:rowOff>
    </xdr:to>
    <xdr:cxnSp macro="">
      <xdr:nvCxnSpPr>
        <xdr:cNvPr id="640" name="直線コネクタ 639"/>
        <xdr:cNvCxnSpPr/>
      </xdr:nvCxnSpPr>
      <xdr:spPr>
        <a:xfrm>
          <a:off x="12814300" y="13136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39865</xdr:rowOff>
    </xdr:from>
    <xdr:to>
      <xdr:col>72</xdr:col>
      <xdr:colOff>38100</xdr:colOff>
      <xdr:row>75</xdr:row>
      <xdr:rowOff>141465</xdr:rowOff>
    </xdr:to>
    <xdr:sp macro="" textlink="">
      <xdr:nvSpPr>
        <xdr:cNvPr id="641" name="フローチャート: 判断 640"/>
        <xdr:cNvSpPr/>
      </xdr:nvSpPr>
      <xdr:spPr>
        <a:xfrm>
          <a:off x="13652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157992</xdr:rowOff>
    </xdr:from>
    <xdr:ext cx="534377" cy="259045"/>
    <xdr:sp macro="" textlink="">
      <xdr:nvSpPr>
        <xdr:cNvPr id="642" name="テキスト ボックス 641"/>
        <xdr:cNvSpPr txBox="1"/>
      </xdr:nvSpPr>
      <xdr:spPr>
        <a:xfrm>
          <a:off x="13436111" y="1267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32741</xdr:rowOff>
    </xdr:from>
    <xdr:to>
      <xdr:col>67</xdr:col>
      <xdr:colOff>101600</xdr:colOff>
      <xdr:row>75</xdr:row>
      <xdr:rowOff>134341</xdr:rowOff>
    </xdr:to>
    <xdr:sp macro="" textlink="">
      <xdr:nvSpPr>
        <xdr:cNvPr id="643" name="フローチャート: 判断 642"/>
        <xdr:cNvSpPr/>
      </xdr:nvSpPr>
      <xdr:spPr>
        <a:xfrm>
          <a:off x="127635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150868</xdr:rowOff>
    </xdr:from>
    <xdr:ext cx="534377" cy="259045"/>
    <xdr:sp macro="" textlink="">
      <xdr:nvSpPr>
        <xdr:cNvPr id="644" name="テキスト ボックス 643"/>
        <xdr:cNvSpPr txBox="1"/>
      </xdr:nvSpPr>
      <xdr:spPr>
        <a:xfrm>
          <a:off x="12547111" y="1266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63678</xdr:rowOff>
    </xdr:from>
    <xdr:to>
      <xdr:col>85</xdr:col>
      <xdr:colOff>177800</xdr:colOff>
      <xdr:row>76</xdr:row>
      <xdr:rowOff>165278</xdr:rowOff>
    </xdr:to>
    <xdr:sp macro="" textlink="">
      <xdr:nvSpPr>
        <xdr:cNvPr id="650" name="楕円 649"/>
        <xdr:cNvSpPr/>
      </xdr:nvSpPr>
      <xdr:spPr>
        <a:xfrm>
          <a:off x="16268700" y="130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42105</xdr:rowOff>
    </xdr:from>
    <xdr:ext cx="534377" cy="259045"/>
    <xdr:sp macro="" textlink="">
      <xdr:nvSpPr>
        <xdr:cNvPr id="651" name="公債費該当値テキスト"/>
        <xdr:cNvSpPr txBox="1"/>
      </xdr:nvSpPr>
      <xdr:spPr>
        <a:xfrm>
          <a:off x="16370300" y="1307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75515</xdr:rowOff>
    </xdr:from>
    <xdr:to>
      <xdr:col>81</xdr:col>
      <xdr:colOff>101600</xdr:colOff>
      <xdr:row>77</xdr:row>
      <xdr:rowOff>5665</xdr:rowOff>
    </xdr:to>
    <xdr:sp macro="" textlink="">
      <xdr:nvSpPr>
        <xdr:cNvPr id="652" name="楕円 651"/>
        <xdr:cNvSpPr/>
      </xdr:nvSpPr>
      <xdr:spPr>
        <a:xfrm>
          <a:off x="15430500" y="131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168242</xdr:rowOff>
    </xdr:from>
    <xdr:ext cx="534377" cy="259045"/>
    <xdr:sp macro="" textlink="">
      <xdr:nvSpPr>
        <xdr:cNvPr id="653" name="テキスト ボックス 652"/>
        <xdr:cNvSpPr txBox="1"/>
      </xdr:nvSpPr>
      <xdr:spPr>
        <a:xfrm>
          <a:off x="15214111" y="1319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76073</xdr:rowOff>
    </xdr:from>
    <xdr:to>
      <xdr:col>76</xdr:col>
      <xdr:colOff>165100</xdr:colOff>
      <xdr:row>77</xdr:row>
      <xdr:rowOff>6223</xdr:rowOff>
    </xdr:to>
    <xdr:sp macro="" textlink="">
      <xdr:nvSpPr>
        <xdr:cNvPr id="654" name="楕円 653"/>
        <xdr:cNvSpPr/>
      </xdr:nvSpPr>
      <xdr:spPr>
        <a:xfrm>
          <a:off x="14541500" y="131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168800</xdr:rowOff>
    </xdr:from>
    <xdr:ext cx="534377" cy="259045"/>
    <xdr:sp macro="" textlink="">
      <xdr:nvSpPr>
        <xdr:cNvPr id="655" name="テキスト ボックス 654"/>
        <xdr:cNvSpPr txBox="1"/>
      </xdr:nvSpPr>
      <xdr:spPr>
        <a:xfrm>
          <a:off x="14325111" y="1319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80263</xdr:rowOff>
    </xdr:from>
    <xdr:to>
      <xdr:col>72</xdr:col>
      <xdr:colOff>38100</xdr:colOff>
      <xdr:row>77</xdr:row>
      <xdr:rowOff>10413</xdr:rowOff>
    </xdr:to>
    <xdr:sp macro="" textlink="">
      <xdr:nvSpPr>
        <xdr:cNvPr id="656" name="楕円 655"/>
        <xdr:cNvSpPr/>
      </xdr:nvSpPr>
      <xdr:spPr>
        <a:xfrm>
          <a:off x="13652500" y="1311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1540</xdr:rowOff>
    </xdr:from>
    <xdr:ext cx="534377" cy="259045"/>
    <xdr:sp macro="" textlink="">
      <xdr:nvSpPr>
        <xdr:cNvPr id="657" name="テキスト ボックス 656"/>
        <xdr:cNvSpPr txBox="1"/>
      </xdr:nvSpPr>
      <xdr:spPr>
        <a:xfrm>
          <a:off x="13436111" y="132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55981</xdr:rowOff>
    </xdr:from>
    <xdr:to>
      <xdr:col>67</xdr:col>
      <xdr:colOff>101600</xdr:colOff>
      <xdr:row>76</xdr:row>
      <xdr:rowOff>157581</xdr:rowOff>
    </xdr:to>
    <xdr:sp macro="" textlink="">
      <xdr:nvSpPr>
        <xdr:cNvPr id="658" name="楕円 657"/>
        <xdr:cNvSpPr/>
      </xdr:nvSpPr>
      <xdr:spPr>
        <a:xfrm>
          <a:off x="12763500" y="130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148708</xdr:rowOff>
    </xdr:from>
    <xdr:ext cx="534377" cy="259045"/>
    <xdr:sp macro="" textlink="">
      <xdr:nvSpPr>
        <xdr:cNvPr id="659" name="テキスト ボックス 658"/>
        <xdr:cNvSpPr txBox="1"/>
      </xdr:nvSpPr>
      <xdr:spPr>
        <a:xfrm>
          <a:off x="12547111" y="131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132195</xdr:rowOff>
    </xdr:from>
    <xdr:to>
      <xdr:col>85</xdr:col>
      <xdr:colOff>126364</xdr:colOff>
      <xdr:row>99</xdr:row>
      <xdr:rowOff>37236</xdr:rowOff>
    </xdr:to>
    <xdr:cxnSp macro="">
      <xdr:nvCxnSpPr>
        <xdr:cNvPr id="683" name="直線コネクタ 682"/>
        <xdr:cNvCxnSpPr/>
      </xdr:nvCxnSpPr>
      <xdr:spPr>
        <a:xfrm flipV="1">
          <a:off x="16317595" y="15734145"/>
          <a:ext cx="1269" cy="127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41063</xdr:rowOff>
    </xdr:from>
    <xdr:ext cx="378565" cy="259045"/>
    <xdr:sp macro="" textlink="">
      <xdr:nvSpPr>
        <xdr:cNvPr id="684" name="積立金最小値テキスト"/>
        <xdr:cNvSpPr txBox="1"/>
      </xdr:nvSpPr>
      <xdr:spPr>
        <a:xfrm>
          <a:off x="16370300" y="17014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37236</xdr:rowOff>
    </xdr:from>
    <xdr:to>
      <xdr:col>86</xdr:col>
      <xdr:colOff>25400</xdr:colOff>
      <xdr:row>99</xdr:row>
      <xdr:rowOff>37236</xdr:rowOff>
    </xdr:to>
    <xdr:cxnSp macro="">
      <xdr:nvCxnSpPr>
        <xdr:cNvPr id="685" name="直線コネクタ 684"/>
        <xdr:cNvCxnSpPr/>
      </xdr:nvCxnSpPr>
      <xdr:spPr>
        <a:xfrm>
          <a:off x="16230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78872</xdr:rowOff>
    </xdr:from>
    <xdr:ext cx="599010" cy="259045"/>
    <xdr:sp macro="" textlink="">
      <xdr:nvSpPr>
        <xdr:cNvPr id="686" name="積立金最大値テキスト"/>
        <xdr:cNvSpPr txBox="1"/>
      </xdr:nvSpPr>
      <xdr:spPr>
        <a:xfrm>
          <a:off x="16370300" y="15509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132195</xdr:rowOff>
    </xdr:from>
    <xdr:to>
      <xdr:col>86</xdr:col>
      <xdr:colOff>25400</xdr:colOff>
      <xdr:row>91</xdr:row>
      <xdr:rowOff>132195</xdr:rowOff>
    </xdr:to>
    <xdr:cxnSp macro="">
      <xdr:nvCxnSpPr>
        <xdr:cNvPr id="687" name="直線コネクタ 686"/>
        <xdr:cNvCxnSpPr/>
      </xdr:nvCxnSpPr>
      <xdr:spPr>
        <a:xfrm>
          <a:off x="16230600" y="15734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152031</xdr:rowOff>
    </xdr:from>
    <xdr:to>
      <xdr:col>85</xdr:col>
      <xdr:colOff>127000</xdr:colOff>
      <xdr:row>98</xdr:row>
      <xdr:rowOff>1473</xdr:rowOff>
    </xdr:to>
    <xdr:cxnSp macro="">
      <xdr:nvCxnSpPr>
        <xdr:cNvPr id="688" name="直線コネクタ 687"/>
        <xdr:cNvCxnSpPr/>
      </xdr:nvCxnSpPr>
      <xdr:spPr>
        <a:xfrm flipV="1">
          <a:off x="15481300" y="16439781"/>
          <a:ext cx="838200" cy="36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116591</xdr:rowOff>
    </xdr:from>
    <xdr:ext cx="534377" cy="259045"/>
    <xdr:sp macro="" textlink="">
      <xdr:nvSpPr>
        <xdr:cNvPr id="689" name="積立金平均値テキスト"/>
        <xdr:cNvSpPr txBox="1"/>
      </xdr:nvSpPr>
      <xdr:spPr>
        <a:xfrm>
          <a:off x="16370300" y="16575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138164</xdr:rowOff>
    </xdr:from>
    <xdr:to>
      <xdr:col>85</xdr:col>
      <xdr:colOff>177800</xdr:colOff>
      <xdr:row>97</xdr:row>
      <xdr:rowOff>68314</xdr:rowOff>
    </xdr:to>
    <xdr:sp macro="" textlink="">
      <xdr:nvSpPr>
        <xdr:cNvPr id="690" name="フローチャート: 判断 689"/>
        <xdr:cNvSpPr/>
      </xdr:nvSpPr>
      <xdr:spPr>
        <a:xfrm>
          <a:off x="16268700" y="1659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1473</xdr:rowOff>
    </xdr:from>
    <xdr:to>
      <xdr:col>81</xdr:col>
      <xdr:colOff>50800</xdr:colOff>
      <xdr:row>98</xdr:row>
      <xdr:rowOff>88342</xdr:rowOff>
    </xdr:to>
    <xdr:cxnSp macro="">
      <xdr:nvCxnSpPr>
        <xdr:cNvPr id="691" name="直線コネクタ 690"/>
        <xdr:cNvCxnSpPr/>
      </xdr:nvCxnSpPr>
      <xdr:spPr>
        <a:xfrm flipV="1">
          <a:off x="14592300" y="1680357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66370</xdr:rowOff>
    </xdr:from>
    <xdr:to>
      <xdr:col>81</xdr:col>
      <xdr:colOff>101600</xdr:colOff>
      <xdr:row>97</xdr:row>
      <xdr:rowOff>167970</xdr:rowOff>
    </xdr:to>
    <xdr:sp macro="" textlink="">
      <xdr:nvSpPr>
        <xdr:cNvPr id="692" name="フローチャート: 判断 691"/>
        <xdr:cNvSpPr/>
      </xdr:nvSpPr>
      <xdr:spPr>
        <a:xfrm>
          <a:off x="154305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13047</xdr:rowOff>
    </xdr:from>
    <xdr:ext cx="534377" cy="259045"/>
    <xdr:sp macro="" textlink="">
      <xdr:nvSpPr>
        <xdr:cNvPr id="693" name="テキスト ボックス 692"/>
        <xdr:cNvSpPr txBox="1"/>
      </xdr:nvSpPr>
      <xdr:spPr>
        <a:xfrm>
          <a:off x="15214111" y="1647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10973</xdr:rowOff>
    </xdr:from>
    <xdr:to>
      <xdr:col>76</xdr:col>
      <xdr:colOff>114300</xdr:colOff>
      <xdr:row>98</xdr:row>
      <xdr:rowOff>88342</xdr:rowOff>
    </xdr:to>
    <xdr:cxnSp macro="">
      <xdr:nvCxnSpPr>
        <xdr:cNvPr id="694" name="直線コネクタ 693"/>
        <xdr:cNvCxnSpPr/>
      </xdr:nvCxnSpPr>
      <xdr:spPr>
        <a:xfrm>
          <a:off x="13703300" y="16813073"/>
          <a:ext cx="889000" cy="7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141579</xdr:rowOff>
    </xdr:from>
    <xdr:to>
      <xdr:col>76</xdr:col>
      <xdr:colOff>165100</xdr:colOff>
      <xdr:row>98</xdr:row>
      <xdr:rowOff>71729</xdr:rowOff>
    </xdr:to>
    <xdr:sp macro="" textlink="">
      <xdr:nvSpPr>
        <xdr:cNvPr id="695" name="フローチャート: 判断 694"/>
        <xdr:cNvSpPr/>
      </xdr:nvSpPr>
      <xdr:spPr>
        <a:xfrm>
          <a:off x="14541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88256</xdr:rowOff>
    </xdr:from>
    <xdr:ext cx="534377" cy="259045"/>
    <xdr:sp macro="" textlink="">
      <xdr:nvSpPr>
        <xdr:cNvPr id="696" name="テキスト ボックス 695"/>
        <xdr:cNvSpPr txBox="1"/>
      </xdr:nvSpPr>
      <xdr:spPr>
        <a:xfrm>
          <a:off x="14325111" y="165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10973</xdr:rowOff>
    </xdr:from>
    <xdr:to>
      <xdr:col>71</xdr:col>
      <xdr:colOff>177800</xdr:colOff>
      <xdr:row>98</xdr:row>
      <xdr:rowOff>137337</xdr:rowOff>
    </xdr:to>
    <xdr:cxnSp macro="">
      <xdr:nvCxnSpPr>
        <xdr:cNvPr id="697" name="直線コネクタ 696"/>
        <xdr:cNvCxnSpPr/>
      </xdr:nvCxnSpPr>
      <xdr:spPr>
        <a:xfrm flipV="1">
          <a:off x="12814300" y="16813073"/>
          <a:ext cx="889000" cy="1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169635</xdr:rowOff>
    </xdr:from>
    <xdr:to>
      <xdr:col>72</xdr:col>
      <xdr:colOff>38100</xdr:colOff>
      <xdr:row>98</xdr:row>
      <xdr:rowOff>99785</xdr:rowOff>
    </xdr:to>
    <xdr:sp macro="" textlink="">
      <xdr:nvSpPr>
        <xdr:cNvPr id="698" name="フローチャート: 判断 697"/>
        <xdr:cNvSpPr/>
      </xdr:nvSpPr>
      <xdr:spPr>
        <a:xfrm>
          <a:off x="13652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90912</xdr:rowOff>
    </xdr:from>
    <xdr:ext cx="534377" cy="259045"/>
    <xdr:sp macro="" textlink="">
      <xdr:nvSpPr>
        <xdr:cNvPr id="699" name="テキスト ボックス 698"/>
        <xdr:cNvSpPr txBox="1"/>
      </xdr:nvSpPr>
      <xdr:spPr>
        <a:xfrm>
          <a:off x="13436111" y="168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164351</xdr:rowOff>
    </xdr:from>
    <xdr:to>
      <xdr:col>67</xdr:col>
      <xdr:colOff>101600</xdr:colOff>
      <xdr:row>98</xdr:row>
      <xdr:rowOff>94501</xdr:rowOff>
    </xdr:to>
    <xdr:sp macro="" textlink="">
      <xdr:nvSpPr>
        <xdr:cNvPr id="700" name="フローチャート: 判断 699"/>
        <xdr:cNvSpPr/>
      </xdr:nvSpPr>
      <xdr:spPr>
        <a:xfrm>
          <a:off x="12763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111028</xdr:rowOff>
    </xdr:from>
    <xdr:ext cx="534377" cy="259045"/>
    <xdr:sp macro="" textlink="">
      <xdr:nvSpPr>
        <xdr:cNvPr id="701" name="テキスト ボックス 700"/>
        <xdr:cNvSpPr txBox="1"/>
      </xdr:nvSpPr>
      <xdr:spPr>
        <a:xfrm>
          <a:off x="12547111" y="165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101231</xdr:rowOff>
    </xdr:from>
    <xdr:to>
      <xdr:col>85</xdr:col>
      <xdr:colOff>177800</xdr:colOff>
      <xdr:row>96</xdr:row>
      <xdr:rowOff>31381</xdr:rowOff>
    </xdr:to>
    <xdr:sp macro="" textlink="">
      <xdr:nvSpPr>
        <xdr:cNvPr id="707" name="楕円 706"/>
        <xdr:cNvSpPr/>
      </xdr:nvSpPr>
      <xdr:spPr>
        <a:xfrm>
          <a:off x="16268700" y="1638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124108</xdr:rowOff>
    </xdr:from>
    <xdr:ext cx="534377" cy="259045"/>
    <xdr:sp macro="" textlink="">
      <xdr:nvSpPr>
        <xdr:cNvPr id="708" name="積立金該当値テキスト"/>
        <xdr:cNvSpPr txBox="1"/>
      </xdr:nvSpPr>
      <xdr:spPr>
        <a:xfrm>
          <a:off x="16370300" y="1624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122123</xdr:rowOff>
    </xdr:from>
    <xdr:to>
      <xdr:col>81</xdr:col>
      <xdr:colOff>101600</xdr:colOff>
      <xdr:row>98</xdr:row>
      <xdr:rowOff>52273</xdr:rowOff>
    </xdr:to>
    <xdr:sp macro="" textlink="">
      <xdr:nvSpPr>
        <xdr:cNvPr id="709" name="楕円 708"/>
        <xdr:cNvSpPr/>
      </xdr:nvSpPr>
      <xdr:spPr>
        <a:xfrm>
          <a:off x="15430500" y="1675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43400</xdr:rowOff>
    </xdr:from>
    <xdr:ext cx="534377" cy="259045"/>
    <xdr:sp macro="" textlink="">
      <xdr:nvSpPr>
        <xdr:cNvPr id="710" name="テキスト ボックス 709"/>
        <xdr:cNvSpPr txBox="1"/>
      </xdr:nvSpPr>
      <xdr:spPr>
        <a:xfrm>
          <a:off x="15214111" y="1684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37542</xdr:rowOff>
    </xdr:from>
    <xdr:to>
      <xdr:col>76</xdr:col>
      <xdr:colOff>165100</xdr:colOff>
      <xdr:row>98</xdr:row>
      <xdr:rowOff>139142</xdr:rowOff>
    </xdr:to>
    <xdr:sp macro="" textlink="">
      <xdr:nvSpPr>
        <xdr:cNvPr id="711" name="楕円 710"/>
        <xdr:cNvSpPr/>
      </xdr:nvSpPr>
      <xdr:spPr>
        <a:xfrm>
          <a:off x="14541500" y="1683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130269</xdr:rowOff>
    </xdr:from>
    <xdr:ext cx="534377" cy="259045"/>
    <xdr:sp macro="" textlink="">
      <xdr:nvSpPr>
        <xdr:cNvPr id="712" name="テキスト ボックス 711"/>
        <xdr:cNvSpPr txBox="1"/>
      </xdr:nvSpPr>
      <xdr:spPr>
        <a:xfrm>
          <a:off x="14325111" y="1693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131623</xdr:rowOff>
    </xdr:from>
    <xdr:to>
      <xdr:col>72</xdr:col>
      <xdr:colOff>38100</xdr:colOff>
      <xdr:row>98</xdr:row>
      <xdr:rowOff>61773</xdr:rowOff>
    </xdr:to>
    <xdr:sp macro="" textlink="">
      <xdr:nvSpPr>
        <xdr:cNvPr id="713" name="楕円 712"/>
        <xdr:cNvSpPr/>
      </xdr:nvSpPr>
      <xdr:spPr>
        <a:xfrm>
          <a:off x="13652500" y="1676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78300</xdr:rowOff>
    </xdr:from>
    <xdr:ext cx="534377" cy="259045"/>
    <xdr:sp macro="" textlink="">
      <xdr:nvSpPr>
        <xdr:cNvPr id="714" name="テキスト ボックス 713"/>
        <xdr:cNvSpPr txBox="1"/>
      </xdr:nvSpPr>
      <xdr:spPr>
        <a:xfrm>
          <a:off x="13436111" y="165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86537</xdr:rowOff>
    </xdr:from>
    <xdr:to>
      <xdr:col>67</xdr:col>
      <xdr:colOff>101600</xdr:colOff>
      <xdr:row>99</xdr:row>
      <xdr:rowOff>16687</xdr:rowOff>
    </xdr:to>
    <xdr:sp macro="" textlink="">
      <xdr:nvSpPr>
        <xdr:cNvPr id="715" name="楕円 714"/>
        <xdr:cNvSpPr/>
      </xdr:nvSpPr>
      <xdr:spPr>
        <a:xfrm>
          <a:off x="12763500" y="1688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7814</xdr:rowOff>
    </xdr:from>
    <xdr:ext cx="469744" cy="259045"/>
    <xdr:sp macro="" textlink="">
      <xdr:nvSpPr>
        <xdr:cNvPr id="716" name="テキスト ボックス 715"/>
        <xdr:cNvSpPr txBox="1"/>
      </xdr:nvSpPr>
      <xdr:spPr>
        <a:xfrm>
          <a:off x="12579428" y="1698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0" name="テキスト ボックス 72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2" name="テキスト ボックス 73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4" name="テキスト ボックス 73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107963</xdr:rowOff>
    </xdr:from>
    <xdr:to>
      <xdr:col>116</xdr:col>
      <xdr:colOff>62864</xdr:colOff>
      <xdr:row>39</xdr:row>
      <xdr:rowOff>44450</xdr:rowOff>
    </xdr:to>
    <xdr:cxnSp macro="">
      <xdr:nvCxnSpPr>
        <xdr:cNvPr id="740" name="直線コネクタ 739"/>
        <xdr:cNvCxnSpPr/>
      </xdr:nvCxnSpPr>
      <xdr:spPr>
        <a:xfrm flipV="1">
          <a:off x="22159595" y="5251463"/>
          <a:ext cx="1269" cy="1479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54640</xdr:rowOff>
    </xdr:from>
    <xdr:ext cx="534377" cy="259045"/>
    <xdr:sp macro="" textlink="">
      <xdr:nvSpPr>
        <xdr:cNvPr id="743" name="投資及び出資金最大値テキスト"/>
        <xdr:cNvSpPr txBox="1"/>
      </xdr:nvSpPr>
      <xdr:spPr>
        <a:xfrm>
          <a:off x="22212300" y="50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107963</xdr:rowOff>
    </xdr:from>
    <xdr:to>
      <xdr:col>116</xdr:col>
      <xdr:colOff>152400</xdr:colOff>
      <xdr:row>30</xdr:row>
      <xdr:rowOff>107963</xdr:rowOff>
    </xdr:to>
    <xdr:cxnSp macro="">
      <xdr:nvCxnSpPr>
        <xdr:cNvPr id="744" name="直線コネクタ 743"/>
        <xdr:cNvCxnSpPr/>
      </xdr:nvCxnSpPr>
      <xdr:spPr>
        <a:xfrm>
          <a:off x="22072600" y="525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60338</xdr:rowOff>
    </xdr:from>
    <xdr:to>
      <xdr:col>116</xdr:col>
      <xdr:colOff>63500</xdr:colOff>
      <xdr:row>36</xdr:row>
      <xdr:rowOff>38545</xdr:rowOff>
    </xdr:to>
    <xdr:cxnSp macro="">
      <xdr:nvCxnSpPr>
        <xdr:cNvPr id="745" name="直線コネクタ 744"/>
        <xdr:cNvCxnSpPr/>
      </xdr:nvCxnSpPr>
      <xdr:spPr>
        <a:xfrm flipV="1">
          <a:off x="21323300" y="5718188"/>
          <a:ext cx="838200" cy="49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120972</xdr:rowOff>
    </xdr:from>
    <xdr:ext cx="469744" cy="259045"/>
    <xdr:sp macro="" textlink="">
      <xdr:nvSpPr>
        <xdr:cNvPr id="746" name="投資及び出資金平均値テキスト"/>
        <xdr:cNvSpPr txBox="1"/>
      </xdr:nvSpPr>
      <xdr:spPr>
        <a:xfrm>
          <a:off x="22212300" y="6464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142545</xdr:rowOff>
    </xdr:from>
    <xdr:to>
      <xdr:col>116</xdr:col>
      <xdr:colOff>114300</xdr:colOff>
      <xdr:row>38</xdr:row>
      <xdr:rowOff>72695</xdr:rowOff>
    </xdr:to>
    <xdr:sp macro="" textlink="">
      <xdr:nvSpPr>
        <xdr:cNvPr id="747" name="フローチャート: 判断 746"/>
        <xdr:cNvSpPr/>
      </xdr:nvSpPr>
      <xdr:spPr>
        <a:xfrm>
          <a:off x="22110700" y="64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38545</xdr:rowOff>
    </xdr:from>
    <xdr:to>
      <xdr:col>111</xdr:col>
      <xdr:colOff>177800</xdr:colOff>
      <xdr:row>37</xdr:row>
      <xdr:rowOff>99390</xdr:rowOff>
    </xdr:to>
    <xdr:cxnSp macro="">
      <xdr:nvCxnSpPr>
        <xdr:cNvPr id="748" name="直線コネクタ 747"/>
        <xdr:cNvCxnSpPr/>
      </xdr:nvCxnSpPr>
      <xdr:spPr>
        <a:xfrm flipV="1">
          <a:off x="20434300" y="6210745"/>
          <a:ext cx="889000" cy="23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161481</xdr:rowOff>
    </xdr:from>
    <xdr:to>
      <xdr:col>112</xdr:col>
      <xdr:colOff>38100</xdr:colOff>
      <xdr:row>38</xdr:row>
      <xdr:rowOff>91631</xdr:rowOff>
    </xdr:to>
    <xdr:sp macro="" textlink="">
      <xdr:nvSpPr>
        <xdr:cNvPr id="749" name="フローチャート: 判断 748"/>
        <xdr:cNvSpPr/>
      </xdr:nvSpPr>
      <xdr:spPr>
        <a:xfrm>
          <a:off x="212725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82758</xdr:rowOff>
    </xdr:from>
    <xdr:ext cx="469744" cy="259045"/>
    <xdr:sp macro="" textlink="">
      <xdr:nvSpPr>
        <xdr:cNvPr id="750" name="テキスト ボックス 749"/>
        <xdr:cNvSpPr txBox="1"/>
      </xdr:nvSpPr>
      <xdr:spPr>
        <a:xfrm>
          <a:off x="21088428" y="659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101448</xdr:rowOff>
    </xdr:from>
    <xdr:to>
      <xdr:col>107</xdr:col>
      <xdr:colOff>50800</xdr:colOff>
      <xdr:row>37</xdr:row>
      <xdr:rowOff>99390</xdr:rowOff>
    </xdr:to>
    <xdr:cxnSp macro="">
      <xdr:nvCxnSpPr>
        <xdr:cNvPr id="751" name="直線コネクタ 750"/>
        <xdr:cNvCxnSpPr/>
      </xdr:nvCxnSpPr>
      <xdr:spPr>
        <a:xfrm>
          <a:off x="19545300" y="6273648"/>
          <a:ext cx="889000" cy="16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170205</xdr:rowOff>
    </xdr:from>
    <xdr:to>
      <xdr:col>107</xdr:col>
      <xdr:colOff>101600</xdr:colOff>
      <xdr:row>38</xdr:row>
      <xdr:rowOff>100355</xdr:rowOff>
    </xdr:to>
    <xdr:sp macro="" textlink="">
      <xdr:nvSpPr>
        <xdr:cNvPr id="752" name="フローチャート: 判断 751"/>
        <xdr:cNvSpPr/>
      </xdr:nvSpPr>
      <xdr:spPr>
        <a:xfrm>
          <a:off x="20383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91482</xdr:rowOff>
    </xdr:from>
    <xdr:ext cx="469744" cy="259045"/>
    <xdr:sp macro="" textlink="">
      <xdr:nvSpPr>
        <xdr:cNvPr id="753" name="テキスト ボックス 752"/>
        <xdr:cNvSpPr txBox="1"/>
      </xdr:nvSpPr>
      <xdr:spPr>
        <a:xfrm>
          <a:off x="20199428" y="66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115544</xdr:rowOff>
    </xdr:from>
    <xdr:to>
      <xdr:col>102</xdr:col>
      <xdr:colOff>114300</xdr:colOff>
      <xdr:row>36</xdr:row>
      <xdr:rowOff>101448</xdr:rowOff>
    </xdr:to>
    <xdr:cxnSp macro="">
      <xdr:nvCxnSpPr>
        <xdr:cNvPr id="754" name="直線コネクタ 753"/>
        <xdr:cNvCxnSpPr/>
      </xdr:nvCxnSpPr>
      <xdr:spPr>
        <a:xfrm>
          <a:off x="18656300" y="5944844"/>
          <a:ext cx="889000" cy="3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47676</xdr:rowOff>
    </xdr:from>
    <xdr:to>
      <xdr:col>102</xdr:col>
      <xdr:colOff>165100</xdr:colOff>
      <xdr:row>38</xdr:row>
      <xdr:rowOff>149276</xdr:rowOff>
    </xdr:to>
    <xdr:sp macro="" textlink="">
      <xdr:nvSpPr>
        <xdr:cNvPr id="755" name="フローチャート: 判断 754"/>
        <xdr:cNvSpPr/>
      </xdr:nvSpPr>
      <xdr:spPr>
        <a:xfrm>
          <a:off x="19494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140403</xdr:rowOff>
    </xdr:from>
    <xdr:ext cx="469744" cy="259045"/>
    <xdr:sp macro="" textlink="">
      <xdr:nvSpPr>
        <xdr:cNvPr id="756" name="テキスト ボックス 755"/>
        <xdr:cNvSpPr txBox="1"/>
      </xdr:nvSpPr>
      <xdr:spPr>
        <a:xfrm>
          <a:off x="19310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72251</xdr:rowOff>
    </xdr:from>
    <xdr:to>
      <xdr:col>98</xdr:col>
      <xdr:colOff>38100</xdr:colOff>
      <xdr:row>39</xdr:row>
      <xdr:rowOff>2401</xdr:rowOff>
    </xdr:to>
    <xdr:sp macro="" textlink="">
      <xdr:nvSpPr>
        <xdr:cNvPr id="757" name="フローチャート: 判断 756"/>
        <xdr:cNvSpPr/>
      </xdr:nvSpPr>
      <xdr:spPr>
        <a:xfrm>
          <a:off x="18605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164978</xdr:rowOff>
    </xdr:from>
    <xdr:ext cx="469744" cy="259045"/>
    <xdr:sp macro="" textlink="">
      <xdr:nvSpPr>
        <xdr:cNvPr id="758" name="テキスト ボックス 757"/>
        <xdr:cNvSpPr txBox="1"/>
      </xdr:nvSpPr>
      <xdr:spPr>
        <a:xfrm>
          <a:off x="18421428" y="668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9538</xdr:rowOff>
    </xdr:from>
    <xdr:to>
      <xdr:col>116</xdr:col>
      <xdr:colOff>114300</xdr:colOff>
      <xdr:row>33</xdr:row>
      <xdr:rowOff>111138</xdr:rowOff>
    </xdr:to>
    <xdr:sp macro="" textlink="">
      <xdr:nvSpPr>
        <xdr:cNvPr id="764" name="楕円 763"/>
        <xdr:cNvSpPr/>
      </xdr:nvSpPr>
      <xdr:spPr>
        <a:xfrm>
          <a:off x="22110700" y="566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32415</xdr:rowOff>
    </xdr:from>
    <xdr:ext cx="534377" cy="259045"/>
    <xdr:sp macro="" textlink="">
      <xdr:nvSpPr>
        <xdr:cNvPr id="765" name="投資及び出資金該当値テキスト"/>
        <xdr:cNvSpPr txBox="1"/>
      </xdr:nvSpPr>
      <xdr:spPr>
        <a:xfrm>
          <a:off x="22212300" y="551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159195</xdr:rowOff>
    </xdr:from>
    <xdr:to>
      <xdr:col>112</xdr:col>
      <xdr:colOff>38100</xdr:colOff>
      <xdr:row>36</xdr:row>
      <xdr:rowOff>89345</xdr:rowOff>
    </xdr:to>
    <xdr:sp macro="" textlink="">
      <xdr:nvSpPr>
        <xdr:cNvPr id="766" name="楕円 765"/>
        <xdr:cNvSpPr/>
      </xdr:nvSpPr>
      <xdr:spPr>
        <a:xfrm>
          <a:off x="21272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105872</xdr:rowOff>
    </xdr:from>
    <xdr:ext cx="534377" cy="259045"/>
    <xdr:sp macro="" textlink="">
      <xdr:nvSpPr>
        <xdr:cNvPr id="767" name="テキスト ボックス 766"/>
        <xdr:cNvSpPr txBox="1"/>
      </xdr:nvSpPr>
      <xdr:spPr>
        <a:xfrm>
          <a:off x="21056111" y="593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48590</xdr:rowOff>
    </xdr:from>
    <xdr:to>
      <xdr:col>107</xdr:col>
      <xdr:colOff>101600</xdr:colOff>
      <xdr:row>37</xdr:row>
      <xdr:rowOff>150190</xdr:rowOff>
    </xdr:to>
    <xdr:sp macro="" textlink="">
      <xdr:nvSpPr>
        <xdr:cNvPr id="768" name="楕円 767"/>
        <xdr:cNvSpPr/>
      </xdr:nvSpPr>
      <xdr:spPr>
        <a:xfrm>
          <a:off x="20383500" y="63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166717</xdr:rowOff>
    </xdr:from>
    <xdr:ext cx="469744" cy="259045"/>
    <xdr:sp macro="" textlink="">
      <xdr:nvSpPr>
        <xdr:cNvPr id="769" name="テキスト ボックス 768"/>
        <xdr:cNvSpPr txBox="1"/>
      </xdr:nvSpPr>
      <xdr:spPr>
        <a:xfrm>
          <a:off x="20199428" y="616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50648</xdr:rowOff>
    </xdr:from>
    <xdr:to>
      <xdr:col>102</xdr:col>
      <xdr:colOff>165100</xdr:colOff>
      <xdr:row>36</xdr:row>
      <xdr:rowOff>152248</xdr:rowOff>
    </xdr:to>
    <xdr:sp macro="" textlink="">
      <xdr:nvSpPr>
        <xdr:cNvPr id="770" name="楕円 769"/>
        <xdr:cNvSpPr/>
      </xdr:nvSpPr>
      <xdr:spPr>
        <a:xfrm>
          <a:off x="19494500" y="622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34</xdr:row>
      <xdr:rowOff>168775</xdr:rowOff>
    </xdr:from>
    <xdr:ext cx="534377" cy="259045"/>
    <xdr:sp macro="" textlink="">
      <xdr:nvSpPr>
        <xdr:cNvPr id="771" name="テキスト ボックス 770"/>
        <xdr:cNvSpPr txBox="1"/>
      </xdr:nvSpPr>
      <xdr:spPr>
        <a:xfrm>
          <a:off x="19278111" y="599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64744</xdr:rowOff>
    </xdr:from>
    <xdr:to>
      <xdr:col>98</xdr:col>
      <xdr:colOff>38100</xdr:colOff>
      <xdr:row>34</xdr:row>
      <xdr:rowOff>166344</xdr:rowOff>
    </xdr:to>
    <xdr:sp macro="" textlink="">
      <xdr:nvSpPr>
        <xdr:cNvPr id="772" name="楕円 771"/>
        <xdr:cNvSpPr/>
      </xdr:nvSpPr>
      <xdr:spPr>
        <a:xfrm>
          <a:off x="18605500" y="589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11421</xdr:rowOff>
    </xdr:from>
    <xdr:ext cx="534377" cy="259045"/>
    <xdr:sp macro="" textlink="">
      <xdr:nvSpPr>
        <xdr:cNvPr id="773" name="テキスト ボックス 772"/>
        <xdr:cNvSpPr txBox="1"/>
      </xdr:nvSpPr>
      <xdr:spPr>
        <a:xfrm>
          <a:off x="18389111" y="566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4" name="直線コネクタ 78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5" name="テキスト ボックス 78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6" name="直線コネクタ 78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7" name="テキスト ボックス 78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0" name="直線コネクタ 78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1" name="テキスト ボックス 79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2" name="直線コネクタ 79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3" name="テキスト ボックス 79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112954</xdr:rowOff>
    </xdr:from>
    <xdr:to>
      <xdr:col>116</xdr:col>
      <xdr:colOff>62864</xdr:colOff>
      <xdr:row>59</xdr:row>
      <xdr:rowOff>44450</xdr:rowOff>
    </xdr:to>
    <xdr:cxnSp macro="">
      <xdr:nvCxnSpPr>
        <xdr:cNvPr id="797" name="直線コネクタ 796"/>
        <xdr:cNvCxnSpPr/>
      </xdr:nvCxnSpPr>
      <xdr:spPr>
        <a:xfrm flipV="1">
          <a:off x="22159595" y="8856904"/>
          <a:ext cx="1269" cy="1303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9" name="直線コネクタ 79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59631</xdr:rowOff>
    </xdr:from>
    <xdr:ext cx="534377" cy="259045"/>
    <xdr:sp macro="" textlink="">
      <xdr:nvSpPr>
        <xdr:cNvPr id="800" name="貸付金最大値テキスト"/>
        <xdr:cNvSpPr txBox="1"/>
      </xdr:nvSpPr>
      <xdr:spPr>
        <a:xfrm>
          <a:off x="22212300" y="863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112954</xdr:rowOff>
    </xdr:from>
    <xdr:to>
      <xdr:col>116</xdr:col>
      <xdr:colOff>152400</xdr:colOff>
      <xdr:row>51</xdr:row>
      <xdr:rowOff>112954</xdr:rowOff>
    </xdr:to>
    <xdr:cxnSp macro="">
      <xdr:nvCxnSpPr>
        <xdr:cNvPr id="801" name="直線コネクタ 800"/>
        <xdr:cNvCxnSpPr/>
      </xdr:nvCxnSpPr>
      <xdr:spPr>
        <a:xfrm>
          <a:off x="22072600" y="885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76950</xdr:rowOff>
    </xdr:from>
    <xdr:to>
      <xdr:col>116</xdr:col>
      <xdr:colOff>63500</xdr:colOff>
      <xdr:row>57</xdr:row>
      <xdr:rowOff>77559</xdr:rowOff>
    </xdr:to>
    <xdr:cxnSp macro="">
      <xdr:nvCxnSpPr>
        <xdr:cNvPr id="802" name="直線コネクタ 801"/>
        <xdr:cNvCxnSpPr/>
      </xdr:nvCxnSpPr>
      <xdr:spPr>
        <a:xfrm flipV="1">
          <a:off x="21323300" y="9849600"/>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84738</xdr:rowOff>
    </xdr:from>
    <xdr:ext cx="469744" cy="259045"/>
    <xdr:sp macro="" textlink="">
      <xdr:nvSpPr>
        <xdr:cNvPr id="803" name="貸付金平均値テキスト"/>
        <xdr:cNvSpPr txBox="1"/>
      </xdr:nvSpPr>
      <xdr:spPr>
        <a:xfrm>
          <a:off x="22212300" y="9857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106311</xdr:rowOff>
    </xdr:from>
    <xdr:to>
      <xdr:col>116</xdr:col>
      <xdr:colOff>114300</xdr:colOff>
      <xdr:row>58</xdr:row>
      <xdr:rowOff>36461</xdr:rowOff>
    </xdr:to>
    <xdr:sp macro="" textlink="">
      <xdr:nvSpPr>
        <xdr:cNvPr id="804" name="フローチャート: 判断 803"/>
        <xdr:cNvSpPr/>
      </xdr:nvSpPr>
      <xdr:spPr>
        <a:xfrm>
          <a:off x="22110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171056</xdr:rowOff>
    </xdr:from>
    <xdr:to>
      <xdr:col>111</xdr:col>
      <xdr:colOff>177800</xdr:colOff>
      <xdr:row>57</xdr:row>
      <xdr:rowOff>77559</xdr:rowOff>
    </xdr:to>
    <xdr:cxnSp macro="">
      <xdr:nvCxnSpPr>
        <xdr:cNvPr id="805" name="直線コネクタ 804"/>
        <xdr:cNvCxnSpPr/>
      </xdr:nvCxnSpPr>
      <xdr:spPr>
        <a:xfrm>
          <a:off x="20434300" y="9429356"/>
          <a:ext cx="889000" cy="42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110084</xdr:rowOff>
    </xdr:from>
    <xdr:to>
      <xdr:col>112</xdr:col>
      <xdr:colOff>38100</xdr:colOff>
      <xdr:row>58</xdr:row>
      <xdr:rowOff>40234</xdr:rowOff>
    </xdr:to>
    <xdr:sp macro="" textlink="">
      <xdr:nvSpPr>
        <xdr:cNvPr id="806" name="フローチャート: 判断 805"/>
        <xdr:cNvSpPr/>
      </xdr:nvSpPr>
      <xdr:spPr>
        <a:xfrm>
          <a:off x="21272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31361</xdr:rowOff>
    </xdr:from>
    <xdr:ext cx="469744" cy="259045"/>
    <xdr:sp macro="" textlink="">
      <xdr:nvSpPr>
        <xdr:cNvPr id="807" name="テキスト ボックス 806"/>
        <xdr:cNvSpPr txBox="1"/>
      </xdr:nvSpPr>
      <xdr:spPr>
        <a:xfrm>
          <a:off x="21088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171056</xdr:rowOff>
    </xdr:from>
    <xdr:to>
      <xdr:col>107</xdr:col>
      <xdr:colOff>50800</xdr:colOff>
      <xdr:row>57</xdr:row>
      <xdr:rowOff>100000</xdr:rowOff>
    </xdr:to>
    <xdr:cxnSp macro="">
      <xdr:nvCxnSpPr>
        <xdr:cNvPr id="808" name="直線コネクタ 807"/>
        <xdr:cNvCxnSpPr/>
      </xdr:nvCxnSpPr>
      <xdr:spPr>
        <a:xfrm flipV="1">
          <a:off x="19545300" y="9429356"/>
          <a:ext cx="889000" cy="44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147841</xdr:rowOff>
    </xdr:from>
    <xdr:to>
      <xdr:col>107</xdr:col>
      <xdr:colOff>101600</xdr:colOff>
      <xdr:row>58</xdr:row>
      <xdr:rowOff>77991</xdr:rowOff>
    </xdr:to>
    <xdr:sp macro="" textlink="">
      <xdr:nvSpPr>
        <xdr:cNvPr id="809" name="フローチャート: 判断 808"/>
        <xdr:cNvSpPr/>
      </xdr:nvSpPr>
      <xdr:spPr>
        <a:xfrm>
          <a:off x="20383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69118</xdr:rowOff>
    </xdr:from>
    <xdr:ext cx="469744" cy="259045"/>
    <xdr:sp macro="" textlink="">
      <xdr:nvSpPr>
        <xdr:cNvPr id="810" name="テキスト ボックス 809"/>
        <xdr:cNvSpPr txBox="1"/>
      </xdr:nvSpPr>
      <xdr:spPr>
        <a:xfrm>
          <a:off x="20199428" y="10013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99276</xdr:rowOff>
    </xdr:from>
    <xdr:to>
      <xdr:col>102</xdr:col>
      <xdr:colOff>114300</xdr:colOff>
      <xdr:row>57</xdr:row>
      <xdr:rowOff>100000</xdr:rowOff>
    </xdr:to>
    <xdr:cxnSp macro="">
      <xdr:nvCxnSpPr>
        <xdr:cNvPr id="811" name="直線コネクタ 810"/>
        <xdr:cNvCxnSpPr/>
      </xdr:nvCxnSpPr>
      <xdr:spPr>
        <a:xfrm>
          <a:off x="18656300" y="987192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146279</xdr:rowOff>
    </xdr:from>
    <xdr:to>
      <xdr:col>102</xdr:col>
      <xdr:colOff>165100</xdr:colOff>
      <xdr:row>58</xdr:row>
      <xdr:rowOff>76429</xdr:rowOff>
    </xdr:to>
    <xdr:sp macro="" textlink="">
      <xdr:nvSpPr>
        <xdr:cNvPr id="812" name="フローチャート: 判断 811"/>
        <xdr:cNvSpPr/>
      </xdr:nvSpPr>
      <xdr:spPr>
        <a:xfrm>
          <a:off x="19494500" y="991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67556</xdr:rowOff>
    </xdr:from>
    <xdr:ext cx="469744" cy="259045"/>
    <xdr:sp macro="" textlink="">
      <xdr:nvSpPr>
        <xdr:cNvPr id="813" name="テキスト ボックス 812"/>
        <xdr:cNvSpPr txBox="1"/>
      </xdr:nvSpPr>
      <xdr:spPr>
        <a:xfrm>
          <a:off x="19310428" y="1001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126581</xdr:rowOff>
    </xdr:from>
    <xdr:to>
      <xdr:col>98</xdr:col>
      <xdr:colOff>38100</xdr:colOff>
      <xdr:row>58</xdr:row>
      <xdr:rowOff>56731</xdr:rowOff>
    </xdr:to>
    <xdr:sp macro="" textlink="">
      <xdr:nvSpPr>
        <xdr:cNvPr id="814" name="フローチャート: 判断 813"/>
        <xdr:cNvSpPr/>
      </xdr:nvSpPr>
      <xdr:spPr>
        <a:xfrm>
          <a:off x="18605500" y="989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47858</xdr:rowOff>
    </xdr:from>
    <xdr:ext cx="469744" cy="259045"/>
    <xdr:sp macro="" textlink="">
      <xdr:nvSpPr>
        <xdr:cNvPr id="815" name="テキスト ボックス 814"/>
        <xdr:cNvSpPr txBox="1"/>
      </xdr:nvSpPr>
      <xdr:spPr>
        <a:xfrm>
          <a:off x="18421428" y="9991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26150</xdr:rowOff>
    </xdr:from>
    <xdr:to>
      <xdr:col>116</xdr:col>
      <xdr:colOff>114300</xdr:colOff>
      <xdr:row>57</xdr:row>
      <xdr:rowOff>127750</xdr:rowOff>
    </xdr:to>
    <xdr:sp macro="" textlink="">
      <xdr:nvSpPr>
        <xdr:cNvPr id="821" name="楕円 820"/>
        <xdr:cNvSpPr/>
      </xdr:nvSpPr>
      <xdr:spPr>
        <a:xfrm>
          <a:off x="22110700" y="97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49027</xdr:rowOff>
    </xdr:from>
    <xdr:ext cx="469744" cy="259045"/>
    <xdr:sp macro="" textlink="">
      <xdr:nvSpPr>
        <xdr:cNvPr id="822" name="貸付金該当値テキスト"/>
        <xdr:cNvSpPr txBox="1"/>
      </xdr:nvSpPr>
      <xdr:spPr>
        <a:xfrm>
          <a:off x="22212300" y="965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26759</xdr:rowOff>
    </xdr:from>
    <xdr:to>
      <xdr:col>112</xdr:col>
      <xdr:colOff>38100</xdr:colOff>
      <xdr:row>57</xdr:row>
      <xdr:rowOff>128359</xdr:rowOff>
    </xdr:to>
    <xdr:sp macro="" textlink="">
      <xdr:nvSpPr>
        <xdr:cNvPr id="823" name="楕円 822"/>
        <xdr:cNvSpPr/>
      </xdr:nvSpPr>
      <xdr:spPr>
        <a:xfrm>
          <a:off x="21272500" y="97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144886</xdr:rowOff>
    </xdr:from>
    <xdr:ext cx="469744" cy="259045"/>
    <xdr:sp macro="" textlink="">
      <xdr:nvSpPr>
        <xdr:cNvPr id="824" name="テキスト ボックス 823"/>
        <xdr:cNvSpPr txBox="1"/>
      </xdr:nvSpPr>
      <xdr:spPr>
        <a:xfrm>
          <a:off x="21088428" y="95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120256</xdr:rowOff>
    </xdr:from>
    <xdr:to>
      <xdr:col>107</xdr:col>
      <xdr:colOff>101600</xdr:colOff>
      <xdr:row>55</xdr:row>
      <xdr:rowOff>50406</xdr:rowOff>
    </xdr:to>
    <xdr:sp macro="" textlink="">
      <xdr:nvSpPr>
        <xdr:cNvPr id="825" name="楕円 824"/>
        <xdr:cNvSpPr/>
      </xdr:nvSpPr>
      <xdr:spPr>
        <a:xfrm>
          <a:off x="20383500" y="93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66933</xdr:rowOff>
    </xdr:from>
    <xdr:ext cx="534377" cy="259045"/>
    <xdr:sp macro="" textlink="">
      <xdr:nvSpPr>
        <xdr:cNvPr id="826" name="テキスト ボックス 825"/>
        <xdr:cNvSpPr txBox="1"/>
      </xdr:nvSpPr>
      <xdr:spPr>
        <a:xfrm>
          <a:off x="20167111" y="915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49200</xdr:rowOff>
    </xdr:from>
    <xdr:to>
      <xdr:col>102</xdr:col>
      <xdr:colOff>165100</xdr:colOff>
      <xdr:row>57</xdr:row>
      <xdr:rowOff>150800</xdr:rowOff>
    </xdr:to>
    <xdr:sp macro="" textlink="">
      <xdr:nvSpPr>
        <xdr:cNvPr id="827" name="楕円 826"/>
        <xdr:cNvSpPr/>
      </xdr:nvSpPr>
      <xdr:spPr>
        <a:xfrm>
          <a:off x="19494500" y="98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167327</xdr:rowOff>
    </xdr:from>
    <xdr:ext cx="469744" cy="259045"/>
    <xdr:sp macro="" textlink="">
      <xdr:nvSpPr>
        <xdr:cNvPr id="828" name="テキスト ボックス 827"/>
        <xdr:cNvSpPr txBox="1"/>
      </xdr:nvSpPr>
      <xdr:spPr>
        <a:xfrm>
          <a:off x="19310428" y="959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48476</xdr:rowOff>
    </xdr:from>
    <xdr:to>
      <xdr:col>98</xdr:col>
      <xdr:colOff>38100</xdr:colOff>
      <xdr:row>57</xdr:row>
      <xdr:rowOff>150076</xdr:rowOff>
    </xdr:to>
    <xdr:sp macro="" textlink="">
      <xdr:nvSpPr>
        <xdr:cNvPr id="829" name="楕円 828"/>
        <xdr:cNvSpPr/>
      </xdr:nvSpPr>
      <xdr:spPr>
        <a:xfrm>
          <a:off x="18605500" y="982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166603</xdr:rowOff>
    </xdr:from>
    <xdr:ext cx="469744" cy="259045"/>
    <xdr:sp macro="" textlink="">
      <xdr:nvSpPr>
        <xdr:cNvPr id="830" name="テキスト ボックス 829"/>
        <xdr:cNvSpPr txBox="1"/>
      </xdr:nvSpPr>
      <xdr:spPr>
        <a:xfrm>
          <a:off x="18421428" y="959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1" name="テキスト ボックス 85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158655</xdr:rowOff>
    </xdr:from>
    <xdr:to>
      <xdr:col>116</xdr:col>
      <xdr:colOff>62864</xdr:colOff>
      <xdr:row>79</xdr:row>
      <xdr:rowOff>12064</xdr:rowOff>
    </xdr:to>
    <xdr:cxnSp macro="">
      <xdr:nvCxnSpPr>
        <xdr:cNvPr id="855" name="直線コネクタ 854"/>
        <xdr:cNvCxnSpPr/>
      </xdr:nvCxnSpPr>
      <xdr:spPr>
        <a:xfrm flipV="1">
          <a:off x="22159595" y="12160155"/>
          <a:ext cx="1269" cy="1396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15891</xdr:rowOff>
    </xdr:from>
    <xdr:ext cx="534377" cy="259045"/>
    <xdr:sp macro="" textlink="">
      <xdr:nvSpPr>
        <xdr:cNvPr id="856" name="繰出金最小値テキスト"/>
        <xdr:cNvSpPr txBox="1"/>
      </xdr:nvSpPr>
      <xdr:spPr>
        <a:xfrm>
          <a:off x="22212300" y="1356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12064</xdr:rowOff>
    </xdr:from>
    <xdr:to>
      <xdr:col>116</xdr:col>
      <xdr:colOff>152400</xdr:colOff>
      <xdr:row>79</xdr:row>
      <xdr:rowOff>12064</xdr:rowOff>
    </xdr:to>
    <xdr:cxnSp macro="">
      <xdr:nvCxnSpPr>
        <xdr:cNvPr id="857" name="直線コネクタ 856"/>
        <xdr:cNvCxnSpPr/>
      </xdr:nvCxnSpPr>
      <xdr:spPr>
        <a:xfrm>
          <a:off x="22072600" y="1355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105332</xdr:rowOff>
    </xdr:from>
    <xdr:ext cx="534377" cy="259045"/>
    <xdr:sp macro="" textlink="">
      <xdr:nvSpPr>
        <xdr:cNvPr id="858" name="繰出金最大値テキスト"/>
        <xdr:cNvSpPr txBox="1"/>
      </xdr:nvSpPr>
      <xdr:spPr>
        <a:xfrm>
          <a:off x="22212300" y="1193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158655</xdr:rowOff>
    </xdr:from>
    <xdr:to>
      <xdr:col>116</xdr:col>
      <xdr:colOff>152400</xdr:colOff>
      <xdr:row>70</xdr:row>
      <xdr:rowOff>158655</xdr:rowOff>
    </xdr:to>
    <xdr:cxnSp macro="">
      <xdr:nvCxnSpPr>
        <xdr:cNvPr id="859" name="直線コネクタ 858"/>
        <xdr:cNvCxnSpPr/>
      </xdr:nvCxnSpPr>
      <xdr:spPr>
        <a:xfrm>
          <a:off x="22072600" y="1216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51633</xdr:rowOff>
    </xdr:from>
    <xdr:to>
      <xdr:col>116</xdr:col>
      <xdr:colOff>63500</xdr:colOff>
      <xdr:row>76</xdr:row>
      <xdr:rowOff>75825</xdr:rowOff>
    </xdr:to>
    <xdr:cxnSp macro="">
      <xdr:nvCxnSpPr>
        <xdr:cNvPr id="860" name="直線コネクタ 859"/>
        <xdr:cNvCxnSpPr/>
      </xdr:nvCxnSpPr>
      <xdr:spPr>
        <a:xfrm flipV="1">
          <a:off x="21323300" y="13081833"/>
          <a:ext cx="838200" cy="2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22635</xdr:rowOff>
    </xdr:from>
    <xdr:ext cx="534377" cy="259045"/>
    <xdr:sp macro="" textlink="">
      <xdr:nvSpPr>
        <xdr:cNvPr id="861" name="繰出金平均値テキスト"/>
        <xdr:cNvSpPr txBox="1"/>
      </xdr:nvSpPr>
      <xdr:spPr>
        <a:xfrm>
          <a:off x="22212300" y="13052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44208</xdr:rowOff>
    </xdr:from>
    <xdr:to>
      <xdr:col>116</xdr:col>
      <xdr:colOff>114300</xdr:colOff>
      <xdr:row>76</xdr:row>
      <xdr:rowOff>145808</xdr:rowOff>
    </xdr:to>
    <xdr:sp macro="" textlink="">
      <xdr:nvSpPr>
        <xdr:cNvPr id="862" name="フローチャート: 判断 861"/>
        <xdr:cNvSpPr/>
      </xdr:nvSpPr>
      <xdr:spPr>
        <a:xfrm>
          <a:off x="221107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75825</xdr:rowOff>
    </xdr:from>
    <xdr:to>
      <xdr:col>111</xdr:col>
      <xdr:colOff>177800</xdr:colOff>
      <xdr:row>76</xdr:row>
      <xdr:rowOff>128099</xdr:rowOff>
    </xdr:to>
    <xdr:cxnSp macro="">
      <xdr:nvCxnSpPr>
        <xdr:cNvPr id="863" name="直線コネクタ 862"/>
        <xdr:cNvCxnSpPr/>
      </xdr:nvCxnSpPr>
      <xdr:spPr>
        <a:xfrm flipV="1">
          <a:off x="20434300" y="13106025"/>
          <a:ext cx="889000" cy="5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60458</xdr:rowOff>
    </xdr:from>
    <xdr:to>
      <xdr:col>112</xdr:col>
      <xdr:colOff>38100</xdr:colOff>
      <xdr:row>76</xdr:row>
      <xdr:rowOff>162058</xdr:rowOff>
    </xdr:to>
    <xdr:sp macro="" textlink="">
      <xdr:nvSpPr>
        <xdr:cNvPr id="864" name="フローチャート: 判断 863"/>
        <xdr:cNvSpPr/>
      </xdr:nvSpPr>
      <xdr:spPr>
        <a:xfrm>
          <a:off x="21272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153185</xdr:rowOff>
    </xdr:from>
    <xdr:ext cx="534377" cy="259045"/>
    <xdr:sp macro="" textlink="">
      <xdr:nvSpPr>
        <xdr:cNvPr id="865" name="テキスト ボックス 864"/>
        <xdr:cNvSpPr txBox="1"/>
      </xdr:nvSpPr>
      <xdr:spPr>
        <a:xfrm>
          <a:off x="21056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128099</xdr:rowOff>
    </xdr:from>
    <xdr:to>
      <xdr:col>107</xdr:col>
      <xdr:colOff>50800</xdr:colOff>
      <xdr:row>76</xdr:row>
      <xdr:rowOff>138385</xdr:rowOff>
    </xdr:to>
    <xdr:cxnSp macro="">
      <xdr:nvCxnSpPr>
        <xdr:cNvPr id="866" name="直線コネクタ 865"/>
        <xdr:cNvCxnSpPr/>
      </xdr:nvCxnSpPr>
      <xdr:spPr>
        <a:xfrm flipV="1">
          <a:off x="19545300" y="13158299"/>
          <a:ext cx="8890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134086</xdr:rowOff>
    </xdr:from>
    <xdr:to>
      <xdr:col>107</xdr:col>
      <xdr:colOff>101600</xdr:colOff>
      <xdr:row>76</xdr:row>
      <xdr:rowOff>64236</xdr:rowOff>
    </xdr:to>
    <xdr:sp macro="" textlink="">
      <xdr:nvSpPr>
        <xdr:cNvPr id="867" name="フローチャート: 判断 866"/>
        <xdr:cNvSpPr/>
      </xdr:nvSpPr>
      <xdr:spPr>
        <a:xfrm>
          <a:off x="20383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80763</xdr:rowOff>
    </xdr:from>
    <xdr:ext cx="534377" cy="259045"/>
    <xdr:sp macro="" textlink="">
      <xdr:nvSpPr>
        <xdr:cNvPr id="868" name="テキスト ボックス 867"/>
        <xdr:cNvSpPr txBox="1"/>
      </xdr:nvSpPr>
      <xdr:spPr>
        <a:xfrm>
          <a:off x="20167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138385</xdr:rowOff>
    </xdr:from>
    <xdr:to>
      <xdr:col>102</xdr:col>
      <xdr:colOff>114300</xdr:colOff>
      <xdr:row>76</xdr:row>
      <xdr:rowOff>154482</xdr:rowOff>
    </xdr:to>
    <xdr:cxnSp macro="">
      <xdr:nvCxnSpPr>
        <xdr:cNvPr id="869" name="直線コネクタ 868"/>
        <xdr:cNvCxnSpPr/>
      </xdr:nvCxnSpPr>
      <xdr:spPr>
        <a:xfrm flipV="1">
          <a:off x="18656300" y="13168585"/>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110827</xdr:rowOff>
    </xdr:from>
    <xdr:to>
      <xdr:col>102</xdr:col>
      <xdr:colOff>165100</xdr:colOff>
      <xdr:row>76</xdr:row>
      <xdr:rowOff>40977</xdr:rowOff>
    </xdr:to>
    <xdr:sp macro="" textlink="">
      <xdr:nvSpPr>
        <xdr:cNvPr id="870" name="フローチャート: 判断 869"/>
        <xdr:cNvSpPr/>
      </xdr:nvSpPr>
      <xdr:spPr>
        <a:xfrm>
          <a:off x="19494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57504</xdr:rowOff>
    </xdr:from>
    <xdr:ext cx="534377" cy="259045"/>
    <xdr:sp macro="" textlink="">
      <xdr:nvSpPr>
        <xdr:cNvPr id="871" name="テキスト ボックス 870"/>
        <xdr:cNvSpPr txBox="1"/>
      </xdr:nvSpPr>
      <xdr:spPr>
        <a:xfrm>
          <a:off x="19278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66383</xdr:rowOff>
    </xdr:from>
    <xdr:to>
      <xdr:col>98</xdr:col>
      <xdr:colOff>38100</xdr:colOff>
      <xdr:row>75</xdr:row>
      <xdr:rowOff>167984</xdr:rowOff>
    </xdr:to>
    <xdr:sp macro="" textlink="">
      <xdr:nvSpPr>
        <xdr:cNvPr id="872" name="フローチャート: 判断 871"/>
        <xdr:cNvSpPr/>
      </xdr:nvSpPr>
      <xdr:spPr>
        <a:xfrm>
          <a:off x="18605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13060</xdr:rowOff>
    </xdr:from>
    <xdr:ext cx="534377" cy="259045"/>
    <xdr:sp macro="" textlink="">
      <xdr:nvSpPr>
        <xdr:cNvPr id="873" name="テキスト ボックス 872"/>
        <xdr:cNvSpPr txBox="1"/>
      </xdr:nvSpPr>
      <xdr:spPr>
        <a:xfrm>
          <a:off x="18389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833</xdr:rowOff>
    </xdr:from>
    <xdr:to>
      <xdr:col>116</xdr:col>
      <xdr:colOff>114300</xdr:colOff>
      <xdr:row>76</xdr:row>
      <xdr:rowOff>102433</xdr:rowOff>
    </xdr:to>
    <xdr:sp macro="" textlink="">
      <xdr:nvSpPr>
        <xdr:cNvPr id="879" name="楕円 878"/>
        <xdr:cNvSpPr/>
      </xdr:nvSpPr>
      <xdr:spPr>
        <a:xfrm>
          <a:off x="22110700" y="1303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23709</xdr:rowOff>
    </xdr:from>
    <xdr:ext cx="534377" cy="259045"/>
    <xdr:sp macro="" textlink="">
      <xdr:nvSpPr>
        <xdr:cNvPr id="880" name="繰出金該当値テキスト"/>
        <xdr:cNvSpPr txBox="1"/>
      </xdr:nvSpPr>
      <xdr:spPr>
        <a:xfrm>
          <a:off x="22212300" y="1288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25025</xdr:rowOff>
    </xdr:from>
    <xdr:to>
      <xdr:col>112</xdr:col>
      <xdr:colOff>38100</xdr:colOff>
      <xdr:row>76</xdr:row>
      <xdr:rowOff>126625</xdr:rowOff>
    </xdr:to>
    <xdr:sp macro="" textlink="">
      <xdr:nvSpPr>
        <xdr:cNvPr id="881" name="楕円 880"/>
        <xdr:cNvSpPr/>
      </xdr:nvSpPr>
      <xdr:spPr>
        <a:xfrm>
          <a:off x="21272500" y="13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143153</xdr:rowOff>
    </xdr:from>
    <xdr:ext cx="534377" cy="259045"/>
    <xdr:sp macro="" textlink="">
      <xdr:nvSpPr>
        <xdr:cNvPr id="882" name="テキスト ボックス 881"/>
        <xdr:cNvSpPr txBox="1"/>
      </xdr:nvSpPr>
      <xdr:spPr>
        <a:xfrm>
          <a:off x="21056111" y="1283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77299</xdr:rowOff>
    </xdr:from>
    <xdr:to>
      <xdr:col>107</xdr:col>
      <xdr:colOff>101600</xdr:colOff>
      <xdr:row>77</xdr:row>
      <xdr:rowOff>7449</xdr:rowOff>
    </xdr:to>
    <xdr:sp macro="" textlink="">
      <xdr:nvSpPr>
        <xdr:cNvPr id="883" name="楕円 882"/>
        <xdr:cNvSpPr/>
      </xdr:nvSpPr>
      <xdr:spPr>
        <a:xfrm>
          <a:off x="203835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170026</xdr:rowOff>
    </xdr:from>
    <xdr:ext cx="534377" cy="259045"/>
    <xdr:sp macro="" textlink="">
      <xdr:nvSpPr>
        <xdr:cNvPr id="884" name="テキスト ボックス 883"/>
        <xdr:cNvSpPr txBox="1"/>
      </xdr:nvSpPr>
      <xdr:spPr>
        <a:xfrm>
          <a:off x="20167111" y="132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87585</xdr:rowOff>
    </xdr:from>
    <xdr:to>
      <xdr:col>102</xdr:col>
      <xdr:colOff>165100</xdr:colOff>
      <xdr:row>77</xdr:row>
      <xdr:rowOff>17735</xdr:rowOff>
    </xdr:to>
    <xdr:sp macro="" textlink="">
      <xdr:nvSpPr>
        <xdr:cNvPr id="885" name="楕円 884"/>
        <xdr:cNvSpPr/>
      </xdr:nvSpPr>
      <xdr:spPr>
        <a:xfrm>
          <a:off x="194945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8862</xdr:rowOff>
    </xdr:from>
    <xdr:ext cx="534377" cy="259045"/>
    <xdr:sp macro="" textlink="">
      <xdr:nvSpPr>
        <xdr:cNvPr id="886" name="テキスト ボックス 885"/>
        <xdr:cNvSpPr txBox="1"/>
      </xdr:nvSpPr>
      <xdr:spPr>
        <a:xfrm>
          <a:off x="19278111" y="13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103682</xdr:rowOff>
    </xdr:from>
    <xdr:to>
      <xdr:col>98</xdr:col>
      <xdr:colOff>38100</xdr:colOff>
      <xdr:row>77</xdr:row>
      <xdr:rowOff>33832</xdr:rowOff>
    </xdr:to>
    <xdr:sp macro="" textlink="">
      <xdr:nvSpPr>
        <xdr:cNvPr id="887" name="楕円 886"/>
        <xdr:cNvSpPr/>
      </xdr:nvSpPr>
      <xdr:spPr>
        <a:xfrm>
          <a:off x="18605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24959</xdr:rowOff>
    </xdr:from>
    <xdr:ext cx="534377" cy="259045"/>
    <xdr:sp macro="" textlink="">
      <xdr:nvSpPr>
        <xdr:cNvPr id="888" name="テキスト ボックス 887"/>
        <xdr:cNvSpPr txBox="1"/>
      </xdr:nvSpPr>
      <xdr:spPr>
        <a:xfrm>
          <a:off x="18389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9" name="直線コネクタ 898"/>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900" name="テキスト ボックス 899"/>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903" name="直線コネクタ 902"/>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90</xdr:row>
      <xdr:rowOff>111777</xdr:rowOff>
    </xdr:from>
    <xdr:ext cx="248786" cy="259045"/>
    <xdr:sp macro="" textlink="">
      <xdr:nvSpPr>
        <xdr:cNvPr id="904" name="テキスト ボックス 903"/>
        <xdr:cNvSpPr txBox="1"/>
      </xdr:nvSpPr>
      <xdr:spPr>
        <a:xfrm>
          <a:off x="18039214" y="15542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25400</xdr:rowOff>
    </xdr:from>
    <xdr:to>
      <xdr:col>116</xdr:col>
      <xdr:colOff>62864</xdr:colOff>
      <xdr:row>98</xdr:row>
      <xdr:rowOff>25400</xdr:rowOff>
    </xdr:to>
    <xdr:cxnSp macro="">
      <xdr:nvCxnSpPr>
        <xdr:cNvPr id="908" name="直線コネクタ 907"/>
        <xdr:cNvCxnSpPr/>
      </xdr:nvCxnSpPr>
      <xdr:spPr>
        <a:xfrm>
          <a:off x="22159595" y="16827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9" name="前年度繰上充用金最小値テキスト"/>
        <xdr:cNvSpPr txBox="1"/>
      </xdr:nvSpPr>
      <xdr:spPr>
        <a:xfrm>
          <a:off x="2221230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10" name="直線コネクタ 909"/>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67327</xdr:rowOff>
    </xdr:from>
    <xdr:ext cx="249299" cy="259045"/>
    <xdr:sp macro="" textlink="">
      <xdr:nvSpPr>
        <xdr:cNvPr id="911" name="前年度繰上充用金最大値テキスト"/>
        <xdr:cNvSpPr txBox="1"/>
      </xdr:nvSpPr>
      <xdr:spPr>
        <a:xfrm>
          <a:off x="22212300" y="16526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12" name="直線コネクタ 911"/>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13" name="直線コネクタ 912"/>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124477</xdr:rowOff>
    </xdr:from>
    <xdr:ext cx="249299" cy="259045"/>
    <xdr:sp macro="" textlink="">
      <xdr:nvSpPr>
        <xdr:cNvPr id="914" name="前年度繰上充用金平均値テキスト"/>
        <xdr:cNvSpPr txBox="1"/>
      </xdr:nvSpPr>
      <xdr:spPr>
        <a:xfrm>
          <a:off x="22212300" y="16755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15" name="フローチャート: 判断 914"/>
        <xdr:cNvSpPr/>
      </xdr:nvSpPr>
      <xdr:spPr>
        <a:xfrm>
          <a:off x="221107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6" name="直線コネクタ 915"/>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7" name="フローチャート: 判断 916"/>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8" name="テキスト ボックス 917"/>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9" name="直線コネクタ 918"/>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20" name="フローチャート: 判断 919"/>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21" name="テキスト ボックス 920"/>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22" name="直線コネクタ 921"/>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23" name="フローチャート: 判断 922"/>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4" name="テキスト ボックス 923"/>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5" name="フローチャート: 判断 924"/>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6" name="テキスト ボックス 925"/>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32" name="楕円 931"/>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10177</xdr:rowOff>
    </xdr:from>
    <xdr:ext cx="249299" cy="259045"/>
    <xdr:sp macro="" textlink="">
      <xdr:nvSpPr>
        <xdr:cNvPr id="933" name="前年度繰上充用金該当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4" name="楕円 933"/>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5" name="テキスト ボックス 934"/>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6" name="楕円 935"/>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7" name="テキスト ボックス 936"/>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8" name="楕円 937"/>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9" name="テキスト ボックス 938"/>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40" name="楕円 939"/>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41" name="テキスト ボックス 940"/>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569,158</a:t>
          </a:r>
          <a:r>
            <a:rPr kumimoji="1" lang="ja-JP" altLang="en-US" sz="1300">
              <a:latin typeface="ＭＳ Ｐゴシック" panose="020B0600070205080204" pitchFamily="50" charset="-128"/>
              <a:ea typeface="ＭＳ Ｐゴシック" panose="020B0600070205080204" pitchFamily="50" charset="-128"/>
            </a:rPr>
            <a:t>円となっており、類似団体を下回っている。また、人件費・扶助費・公債費の合計である義務的経費は、</a:t>
          </a:r>
          <a:r>
            <a:rPr kumimoji="1" lang="en-US" altLang="ja-JP" sz="1300">
              <a:latin typeface="ＭＳ Ｐゴシック" panose="020B0600070205080204" pitchFamily="50" charset="-128"/>
              <a:ea typeface="ＭＳ Ｐゴシック" panose="020B0600070205080204" pitchFamily="50" charset="-128"/>
            </a:rPr>
            <a:t>219,383</a:t>
          </a:r>
          <a:r>
            <a:rPr kumimoji="1" lang="ja-JP" altLang="en-US" sz="1300">
              <a:latin typeface="ＭＳ Ｐゴシック" panose="020B0600070205080204" pitchFamily="50" charset="-128"/>
              <a:ea typeface="ＭＳ Ｐゴシック" panose="020B0600070205080204" pitchFamily="50" charset="-128"/>
            </a:rPr>
            <a:t>円であり、類似団体の平均である</a:t>
          </a:r>
          <a:r>
            <a:rPr kumimoji="1" lang="en-US" altLang="ja-JP" sz="1300">
              <a:latin typeface="ＭＳ Ｐゴシック" panose="020B0600070205080204" pitchFamily="50" charset="-128"/>
              <a:ea typeface="ＭＳ Ｐゴシック" panose="020B0600070205080204" pitchFamily="50" charset="-128"/>
            </a:rPr>
            <a:t>248,788</a:t>
          </a:r>
          <a:r>
            <a:rPr kumimoji="1" lang="ja-JP" altLang="en-US" sz="1300">
              <a:latin typeface="ＭＳ Ｐゴシック" panose="020B0600070205080204" pitchFamily="50" charset="-128"/>
              <a:ea typeface="ＭＳ Ｐゴシック" panose="020B0600070205080204" pitchFamily="50" charset="-128"/>
            </a:rPr>
            <a:t>円を下回っている。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の比較では、物件費、災害復旧費、投資及び出資金が大きく上回っている。物件費については、ふるさと納税の大幅な増加に伴う返礼品等の関連経費が増加していることが要因である。投資及び出資金については、白石市外二町組合（公立刈田綜合病院）に対する出資金が増加したことが要因である。災害復旧費については、令和元年度東日本台風及び令和３年２月に発生した福島県沖を震源とする地震に関連した災害復旧事業のため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除却事業など普通建設事業費の増加が見込まれており、それらに伴いその財源となる地方債の発行が増加するため、公債費の増加が見込まれるところである。公共施設の長寿命化・除却事業については、公共施設等総合管理計画に基づき、計画的なマネジメント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76998</xdr:rowOff>
    </xdr:from>
    <xdr:to>
      <xdr:col>24</xdr:col>
      <xdr:colOff>62865</xdr:colOff>
      <xdr:row>39</xdr:row>
      <xdr:rowOff>76672</xdr:rowOff>
    </xdr:to>
    <xdr:cxnSp macro="">
      <xdr:nvCxnSpPr>
        <xdr:cNvPr id="58" name="直線コネクタ 57"/>
        <xdr:cNvCxnSpPr/>
      </xdr:nvCxnSpPr>
      <xdr:spPr>
        <a:xfrm flipV="1">
          <a:off x="4633595" y="5220498"/>
          <a:ext cx="1270" cy="1542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23675</xdr:rowOff>
    </xdr:from>
    <xdr:ext cx="469744" cy="259045"/>
    <xdr:sp macro="" textlink="">
      <xdr:nvSpPr>
        <xdr:cNvPr id="61" name="議会費最大値テキスト"/>
        <xdr:cNvSpPr txBox="1"/>
      </xdr:nvSpPr>
      <xdr:spPr>
        <a:xfrm>
          <a:off x="4686300" y="499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76998</xdr:rowOff>
    </xdr:from>
    <xdr:to>
      <xdr:col>24</xdr:col>
      <xdr:colOff>152400</xdr:colOff>
      <xdr:row>30</xdr:row>
      <xdr:rowOff>76998</xdr:rowOff>
    </xdr:to>
    <xdr:cxnSp macro="">
      <xdr:nvCxnSpPr>
        <xdr:cNvPr id="62" name="直線コネクタ 61"/>
        <xdr:cNvCxnSpPr/>
      </xdr:nvCxnSpPr>
      <xdr:spPr>
        <a:xfrm>
          <a:off x="4546600" y="522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124025</xdr:rowOff>
    </xdr:from>
    <xdr:to>
      <xdr:col>24</xdr:col>
      <xdr:colOff>63500</xdr:colOff>
      <xdr:row>35</xdr:row>
      <xdr:rowOff>144925</xdr:rowOff>
    </xdr:to>
    <xdr:cxnSp macro="">
      <xdr:nvCxnSpPr>
        <xdr:cNvPr id="63" name="直線コネクタ 62"/>
        <xdr:cNvCxnSpPr/>
      </xdr:nvCxnSpPr>
      <xdr:spPr>
        <a:xfrm>
          <a:off x="3797300" y="6124775"/>
          <a:ext cx="838200" cy="2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11810</xdr:rowOff>
    </xdr:from>
    <xdr:ext cx="469744" cy="259045"/>
    <xdr:sp macro="" textlink="">
      <xdr:nvSpPr>
        <xdr:cNvPr id="64" name="議会費平均値テキスト"/>
        <xdr:cNvSpPr txBox="1"/>
      </xdr:nvSpPr>
      <xdr:spPr>
        <a:xfrm>
          <a:off x="4686300" y="6184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33383</xdr:rowOff>
    </xdr:from>
    <xdr:to>
      <xdr:col>24</xdr:col>
      <xdr:colOff>114300</xdr:colOff>
      <xdr:row>36</xdr:row>
      <xdr:rowOff>134983</xdr:rowOff>
    </xdr:to>
    <xdr:sp macro="" textlink="">
      <xdr:nvSpPr>
        <xdr:cNvPr id="65" name="フローチャート: 判断 64"/>
        <xdr:cNvSpPr/>
      </xdr:nvSpPr>
      <xdr:spPr>
        <a:xfrm>
          <a:off x="4584700" y="62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90714</xdr:rowOff>
    </xdr:from>
    <xdr:to>
      <xdr:col>19</xdr:col>
      <xdr:colOff>177800</xdr:colOff>
      <xdr:row>35</xdr:row>
      <xdr:rowOff>124025</xdr:rowOff>
    </xdr:to>
    <xdr:cxnSp macro="">
      <xdr:nvCxnSpPr>
        <xdr:cNvPr id="66" name="直線コネクタ 65"/>
        <xdr:cNvCxnSpPr/>
      </xdr:nvCxnSpPr>
      <xdr:spPr>
        <a:xfrm>
          <a:off x="2908300" y="6091464"/>
          <a:ext cx="889000" cy="3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62121</xdr:rowOff>
    </xdr:from>
    <xdr:to>
      <xdr:col>20</xdr:col>
      <xdr:colOff>38100</xdr:colOff>
      <xdr:row>36</xdr:row>
      <xdr:rowOff>163721</xdr:rowOff>
    </xdr:to>
    <xdr:sp macro="" textlink="">
      <xdr:nvSpPr>
        <xdr:cNvPr id="67" name="フローチャート: 判断 66"/>
        <xdr:cNvSpPr/>
      </xdr:nvSpPr>
      <xdr:spPr>
        <a:xfrm>
          <a:off x="37465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154848</xdr:rowOff>
    </xdr:from>
    <xdr:ext cx="469744" cy="259045"/>
    <xdr:sp macro="" textlink="">
      <xdr:nvSpPr>
        <xdr:cNvPr id="68" name="テキスト ボックス 67"/>
        <xdr:cNvSpPr txBox="1"/>
      </xdr:nvSpPr>
      <xdr:spPr>
        <a:xfrm>
          <a:off x="3562428" y="6327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86795</xdr:rowOff>
    </xdr:from>
    <xdr:to>
      <xdr:col>15</xdr:col>
      <xdr:colOff>50800</xdr:colOff>
      <xdr:row>35</xdr:row>
      <xdr:rowOff>90714</xdr:rowOff>
    </xdr:to>
    <xdr:cxnSp macro="">
      <xdr:nvCxnSpPr>
        <xdr:cNvPr id="69" name="直線コネクタ 68"/>
        <xdr:cNvCxnSpPr/>
      </xdr:nvCxnSpPr>
      <xdr:spPr>
        <a:xfrm>
          <a:off x="2019300" y="6087545"/>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104556</xdr:rowOff>
    </xdr:from>
    <xdr:ext cx="469744" cy="259045"/>
    <xdr:sp macro="" textlink="">
      <xdr:nvSpPr>
        <xdr:cNvPr id="71" name="テキスト ボックス 70"/>
        <xdr:cNvSpPr txBox="1"/>
      </xdr:nvSpPr>
      <xdr:spPr>
        <a:xfrm>
          <a:off x="2673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86795</xdr:rowOff>
    </xdr:from>
    <xdr:to>
      <xdr:col>10</xdr:col>
      <xdr:colOff>114300</xdr:colOff>
      <xdr:row>35</xdr:row>
      <xdr:rowOff>122065</xdr:rowOff>
    </xdr:to>
    <xdr:cxnSp macro="">
      <xdr:nvCxnSpPr>
        <xdr:cNvPr id="72" name="直線コネクタ 71"/>
        <xdr:cNvCxnSpPr/>
      </xdr:nvCxnSpPr>
      <xdr:spPr>
        <a:xfrm flipV="1">
          <a:off x="1130300" y="6087545"/>
          <a:ext cx="8890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19993</xdr:rowOff>
    </xdr:from>
    <xdr:to>
      <xdr:col>10</xdr:col>
      <xdr:colOff>165100</xdr:colOff>
      <xdr:row>36</xdr:row>
      <xdr:rowOff>121593</xdr:rowOff>
    </xdr:to>
    <xdr:sp macro="" textlink="">
      <xdr:nvSpPr>
        <xdr:cNvPr id="73" name="フローチャート: 判断 72"/>
        <xdr:cNvSpPr/>
      </xdr:nvSpPr>
      <xdr:spPr>
        <a:xfrm>
          <a:off x="1968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112720</xdr:rowOff>
    </xdr:from>
    <xdr:ext cx="469744" cy="259045"/>
    <xdr:sp macro="" textlink="">
      <xdr:nvSpPr>
        <xdr:cNvPr id="74" name="テキスト ボックス 73"/>
        <xdr:cNvSpPr txBox="1"/>
      </xdr:nvSpPr>
      <xdr:spPr>
        <a:xfrm>
          <a:off x="1784428" y="628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7910</xdr:rowOff>
    </xdr:from>
    <xdr:to>
      <xdr:col>6</xdr:col>
      <xdr:colOff>38100</xdr:colOff>
      <xdr:row>36</xdr:row>
      <xdr:rowOff>109510</xdr:rowOff>
    </xdr:to>
    <xdr:sp macro="" textlink="">
      <xdr:nvSpPr>
        <xdr:cNvPr id="75" name="フローチャート: 判断 74"/>
        <xdr:cNvSpPr/>
      </xdr:nvSpPr>
      <xdr:spPr>
        <a:xfrm>
          <a:off x="1079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100637</xdr:rowOff>
    </xdr:from>
    <xdr:ext cx="469744" cy="259045"/>
    <xdr:sp macro="" textlink="">
      <xdr:nvSpPr>
        <xdr:cNvPr id="76" name="テキスト ボックス 75"/>
        <xdr:cNvSpPr txBox="1"/>
      </xdr:nvSpPr>
      <xdr:spPr>
        <a:xfrm>
          <a:off x="895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94125</xdr:rowOff>
    </xdr:from>
    <xdr:to>
      <xdr:col>24</xdr:col>
      <xdr:colOff>114300</xdr:colOff>
      <xdr:row>36</xdr:row>
      <xdr:rowOff>24275</xdr:rowOff>
    </xdr:to>
    <xdr:sp macro="" textlink="">
      <xdr:nvSpPr>
        <xdr:cNvPr id="82" name="楕円 81"/>
        <xdr:cNvSpPr/>
      </xdr:nvSpPr>
      <xdr:spPr>
        <a:xfrm>
          <a:off x="4584700" y="60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117002</xdr:rowOff>
    </xdr:from>
    <xdr:ext cx="469744" cy="259045"/>
    <xdr:sp macro="" textlink="">
      <xdr:nvSpPr>
        <xdr:cNvPr id="83" name="議会費該当値テキスト"/>
        <xdr:cNvSpPr txBox="1"/>
      </xdr:nvSpPr>
      <xdr:spPr>
        <a:xfrm>
          <a:off x="4686300" y="594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73225</xdr:rowOff>
    </xdr:from>
    <xdr:to>
      <xdr:col>20</xdr:col>
      <xdr:colOff>38100</xdr:colOff>
      <xdr:row>36</xdr:row>
      <xdr:rowOff>3375</xdr:rowOff>
    </xdr:to>
    <xdr:sp macro="" textlink="">
      <xdr:nvSpPr>
        <xdr:cNvPr id="84" name="楕円 83"/>
        <xdr:cNvSpPr/>
      </xdr:nvSpPr>
      <xdr:spPr>
        <a:xfrm>
          <a:off x="3746500" y="607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19902</xdr:rowOff>
    </xdr:from>
    <xdr:ext cx="469744" cy="259045"/>
    <xdr:sp macro="" textlink="">
      <xdr:nvSpPr>
        <xdr:cNvPr id="85" name="テキスト ボックス 84"/>
        <xdr:cNvSpPr txBox="1"/>
      </xdr:nvSpPr>
      <xdr:spPr>
        <a:xfrm>
          <a:off x="3562428" y="584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39914</xdr:rowOff>
    </xdr:from>
    <xdr:to>
      <xdr:col>15</xdr:col>
      <xdr:colOff>101600</xdr:colOff>
      <xdr:row>35</xdr:row>
      <xdr:rowOff>141514</xdr:rowOff>
    </xdr:to>
    <xdr:sp macro="" textlink="">
      <xdr:nvSpPr>
        <xdr:cNvPr id="86" name="楕円 85"/>
        <xdr:cNvSpPr/>
      </xdr:nvSpPr>
      <xdr:spPr>
        <a:xfrm>
          <a:off x="28575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158041</xdr:rowOff>
    </xdr:from>
    <xdr:ext cx="469744" cy="259045"/>
    <xdr:sp macro="" textlink="">
      <xdr:nvSpPr>
        <xdr:cNvPr id="87" name="テキスト ボックス 86"/>
        <xdr:cNvSpPr txBox="1"/>
      </xdr:nvSpPr>
      <xdr:spPr>
        <a:xfrm>
          <a:off x="2673428" y="581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35995</xdr:rowOff>
    </xdr:from>
    <xdr:to>
      <xdr:col>10</xdr:col>
      <xdr:colOff>165100</xdr:colOff>
      <xdr:row>35</xdr:row>
      <xdr:rowOff>137595</xdr:rowOff>
    </xdr:to>
    <xdr:sp macro="" textlink="">
      <xdr:nvSpPr>
        <xdr:cNvPr id="88" name="楕円 87"/>
        <xdr:cNvSpPr/>
      </xdr:nvSpPr>
      <xdr:spPr>
        <a:xfrm>
          <a:off x="19685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154122</xdr:rowOff>
    </xdr:from>
    <xdr:ext cx="469744" cy="259045"/>
    <xdr:sp macro="" textlink="">
      <xdr:nvSpPr>
        <xdr:cNvPr id="89" name="テキスト ボックス 88"/>
        <xdr:cNvSpPr txBox="1"/>
      </xdr:nvSpPr>
      <xdr:spPr>
        <a:xfrm>
          <a:off x="1784428" y="581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71265</xdr:rowOff>
    </xdr:from>
    <xdr:to>
      <xdr:col>6</xdr:col>
      <xdr:colOff>38100</xdr:colOff>
      <xdr:row>36</xdr:row>
      <xdr:rowOff>1415</xdr:rowOff>
    </xdr:to>
    <xdr:sp macro="" textlink="">
      <xdr:nvSpPr>
        <xdr:cNvPr id="90" name="楕円 89"/>
        <xdr:cNvSpPr/>
      </xdr:nvSpPr>
      <xdr:spPr>
        <a:xfrm>
          <a:off x="1079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17942</xdr:rowOff>
    </xdr:from>
    <xdr:ext cx="469744" cy="259045"/>
    <xdr:sp macro="" textlink="">
      <xdr:nvSpPr>
        <xdr:cNvPr id="91" name="テキスト ボックス 90"/>
        <xdr:cNvSpPr txBox="1"/>
      </xdr:nvSpPr>
      <xdr:spPr>
        <a:xfrm>
          <a:off x="895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65908</xdr:rowOff>
    </xdr:from>
    <xdr:to>
      <xdr:col>24</xdr:col>
      <xdr:colOff>62865</xdr:colOff>
      <xdr:row>59</xdr:row>
      <xdr:rowOff>136149</xdr:rowOff>
    </xdr:to>
    <xdr:cxnSp macro="">
      <xdr:nvCxnSpPr>
        <xdr:cNvPr id="116" name="直線コネクタ 115"/>
        <xdr:cNvCxnSpPr/>
      </xdr:nvCxnSpPr>
      <xdr:spPr>
        <a:xfrm flipV="1">
          <a:off x="4633595" y="8809858"/>
          <a:ext cx="1270" cy="144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139976</xdr:rowOff>
    </xdr:from>
    <xdr:ext cx="534377" cy="259045"/>
    <xdr:sp macro="" textlink="">
      <xdr:nvSpPr>
        <xdr:cNvPr id="117" name="総務費最小値テキスト"/>
        <xdr:cNvSpPr txBox="1"/>
      </xdr:nvSpPr>
      <xdr:spPr>
        <a:xfrm>
          <a:off x="4686300" y="1025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136149</xdr:rowOff>
    </xdr:from>
    <xdr:to>
      <xdr:col>24</xdr:col>
      <xdr:colOff>152400</xdr:colOff>
      <xdr:row>59</xdr:row>
      <xdr:rowOff>136149</xdr:rowOff>
    </xdr:to>
    <xdr:cxnSp macro="">
      <xdr:nvCxnSpPr>
        <xdr:cNvPr id="118" name="直線コネクタ 117"/>
        <xdr:cNvCxnSpPr/>
      </xdr:nvCxnSpPr>
      <xdr:spPr>
        <a:xfrm>
          <a:off x="4546600" y="1025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12585</xdr:rowOff>
    </xdr:from>
    <xdr:ext cx="599010" cy="259045"/>
    <xdr:sp macro="" textlink="">
      <xdr:nvSpPr>
        <xdr:cNvPr id="119" name="総務費最大値テキスト"/>
        <xdr:cNvSpPr txBox="1"/>
      </xdr:nvSpPr>
      <xdr:spPr>
        <a:xfrm>
          <a:off x="4686300" y="858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227,184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65908</xdr:rowOff>
    </xdr:from>
    <xdr:to>
      <xdr:col>24</xdr:col>
      <xdr:colOff>152400</xdr:colOff>
      <xdr:row>51</xdr:row>
      <xdr:rowOff>65908</xdr:rowOff>
    </xdr:to>
    <xdr:cxnSp macro="">
      <xdr:nvCxnSpPr>
        <xdr:cNvPr id="120" name="直線コネクタ 119"/>
        <xdr:cNvCxnSpPr/>
      </xdr:nvCxnSpPr>
      <xdr:spPr>
        <a:xfrm>
          <a:off x="4546600" y="8809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70755</xdr:rowOff>
    </xdr:from>
    <xdr:to>
      <xdr:col>24</xdr:col>
      <xdr:colOff>63500</xdr:colOff>
      <xdr:row>56</xdr:row>
      <xdr:rowOff>102233</xdr:rowOff>
    </xdr:to>
    <xdr:cxnSp macro="">
      <xdr:nvCxnSpPr>
        <xdr:cNvPr id="121" name="直線コネクタ 120"/>
        <xdr:cNvCxnSpPr/>
      </xdr:nvCxnSpPr>
      <xdr:spPr>
        <a:xfrm>
          <a:off x="3797300" y="9157605"/>
          <a:ext cx="838200" cy="54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12493</xdr:rowOff>
    </xdr:from>
    <xdr:ext cx="534377" cy="259045"/>
    <xdr:sp macro="" textlink="">
      <xdr:nvSpPr>
        <xdr:cNvPr id="122" name="総務費平均値テキスト"/>
        <xdr:cNvSpPr txBox="1"/>
      </xdr:nvSpPr>
      <xdr:spPr>
        <a:xfrm>
          <a:off x="4686300" y="978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34066</xdr:rowOff>
    </xdr:from>
    <xdr:to>
      <xdr:col>24</xdr:col>
      <xdr:colOff>114300</xdr:colOff>
      <xdr:row>57</xdr:row>
      <xdr:rowOff>135666</xdr:rowOff>
    </xdr:to>
    <xdr:sp macro="" textlink="">
      <xdr:nvSpPr>
        <xdr:cNvPr id="123" name="フローチャート: 判断 122"/>
        <xdr:cNvSpPr/>
      </xdr:nvSpPr>
      <xdr:spPr>
        <a:xfrm>
          <a:off x="4584700" y="98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70755</xdr:rowOff>
    </xdr:from>
    <xdr:to>
      <xdr:col>19</xdr:col>
      <xdr:colOff>177800</xdr:colOff>
      <xdr:row>58</xdr:row>
      <xdr:rowOff>26063</xdr:rowOff>
    </xdr:to>
    <xdr:cxnSp macro="">
      <xdr:nvCxnSpPr>
        <xdr:cNvPr id="124" name="直線コネクタ 123"/>
        <xdr:cNvCxnSpPr/>
      </xdr:nvCxnSpPr>
      <xdr:spPr>
        <a:xfrm flipV="1">
          <a:off x="2908300" y="9157605"/>
          <a:ext cx="889000" cy="81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152923</xdr:rowOff>
    </xdr:from>
    <xdr:to>
      <xdr:col>20</xdr:col>
      <xdr:colOff>38100</xdr:colOff>
      <xdr:row>53</xdr:row>
      <xdr:rowOff>83073</xdr:rowOff>
    </xdr:to>
    <xdr:sp macro="" textlink="">
      <xdr:nvSpPr>
        <xdr:cNvPr id="125" name="フローチャート: 判断 124"/>
        <xdr:cNvSpPr/>
      </xdr:nvSpPr>
      <xdr:spPr>
        <a:xfrm>
          <a:off x="3746500" y="906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99600</xdr:rowOff>
    </xdr:from>
    <xdr:ext cx="599010" cy="259045"/>
    <xdr:sp macro="" textlink="">
      <xdr:nvSpPr>
        <xdr:cNvPr id="126" name="テキスト ボックス 125"/>
        <xdr:cNvSpPr txBox="1"/>
      </xdr:nvSpPr>
      <xdr:spPr>
        <a:xfrm>
          <a:off x="3497795" y="8843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26063</xdr:rowOff>
    </xdr:from>
    <xdr:to>
      <xdr:col>15</xdr:col>
      <xdr:colOff>50800</xdr:colOff>
      <xdr:row>58</xdr:row>
      <xdr:rowOff>139678</xdr:rowOff>
    </xdr:to>
    <xdr:cxnSp macro="">
      <xdr:nvCxnSpPr>
        <xdr:cNvPr id="127" name="直線コネクタ 126"/>
        <xdr:cNvCxnSpPr/>
      </xdr:nvCxnSpPr>
      <xdr:spPr>
        <a:xfrm flipV="1">
          <a:off x="2019300" y="9970163"/>
          <a:ext cx="889000" cy="11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138735</xdr:rowOff>
    </xdr:from>
    <xdr:to>
      <xdr:col>15</xdr:col>
      <xdr:colOff>101600</xdr:colOff>
      <xdr:row>58</xdr:row>
      <xdr:rowOff>68885</xdr:rowOff>
    </xdr:to>
    <xdr:sp macro="" textlink="">
      <xdr:nvSpPr>
        <xdr:cNvPr id="128" name="フローチャート: 判断 127"/>
        <xdr:cNvSpPr/>
      </xdr:nvSpPr>
      <xdr:spPr>
        <a:xfrm>
          <a:off x="2857500" y="991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85412</xdr:rowOff>
    </xdr:from>
    <xdr:ext cx="534377" cy="259045"/>
    <xdr:sp macro="" textlink="">
      <xdr:nvSpPr>
        <xdr:cNvPr id="129" name="テキスト ボックス 128"/>
        <xdr:cNvSpPr txBox="1"/>
      </xdr:nvSpPr>
      <xdr:spPr>
        <a:xfrm>
          <a:off x="2641111" y="968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71547</xdr:rowOff>
    </xdr:from>
    <xdr:to>
      <xdr:col>10</xdr:col>
      <xdr:colOff>114300</xdr:colOff>
      <xdr:row>58</xdr:row>
      <xdr:rowOff>139678</xdr:rowOff>
    </xdr:to>
    <xdr:cxnSp macro="">
      <xdr:nvCxnSpPr>
        <xdr:cNvPr id="130" name="直線コネクタ 129"/>
        <xdr:cNvCxnSpPr/>
      </xdr:nvCxnSpPr>
      <xdr:spPr>
        <a:xfrm>
          <a:off x="1130300" y="10015647"/>
          <a:ext cx="889000" cy="6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29632</xdr:rowOff>
    </xdr:from>
    <xdr:to>
      <xdr:col>10</xdr:col>
      <xdr:colOff>165100</xdr:colOff>
      <xdr:row>58</xdr:row>
      <xdr:rowOff>131232</xdr:rowOff>
    </xdr:to>
    <xdr:sp macro="" textlink="">
      <xdr:nvSpPr>
        <xdr:cNvPr id="131" name="フローチャート: 判断 130"/>
        <xdr:cNvSpPr/>
      </xdr:nvSpPr>
      <xdr:spPr>
        <a:xfrm>
          <a:off x="1968500" y="9973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147759</xdr:rowOff>
    </xdr:from>
    <xdr:ext cx="534377" cy="259045"/>
    <xdr:sp macro="" textlink="">
      <xdr:nvSpPr>
        <xdr:cNvPr id="132" name="テキスト ボックス 131"/>
        <xdr:cNvSpPr txBox="1"/>
      </xdr:nvSpPr>
      <xdr:spPr>
        <a:xfrm>
          <a:off x="1752111" y="974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57948</xdr:rowOff>
    </xdr:from>
    <xdr:to>
      <xdr:col>6</xdr:col>
      <xdr:colOff>38100</xdr:colOff>
      <xdr:row>58</xdr:row>
      <xdr:rowOff>159548</xdr:rowOff>
    </xdr:to>
    <xdr:sp macro="" textlink="">
      <xdr:nvSpPr>
        <xdr:cNvPr id="133" name="フローチャート: 判断 132"/>
        <xdr:cNvSpPr/>
      </xdr:nvSpPr>
      <xdr:spPr>
        <a:xfrm>
          <a:off x="1079500" y="10002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150675</xdr:rowOff>
    </xdr:from>
    <xdr:ext cx="534377" cy="259045"/>
    <xdr:sp macro="" textlink="">
      <xdr:nvSpPr>
        <xdr:cNvPr id="134" name="テキスト ボックス 133"/>
        <xdr:cNvSpPr txBox="1"/>
      </xdr:nvSpPr>
      <xdr:spPr>
        <a:xfrm>
          <a:off x="863111" y="1009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51433</xdr:rowOff>
    </xdr:from>
    <xdr:to>
      <xdr:col>24</xdr:col>
      <xdr:colOff>114300</xdr:colOff>
      <xdr:row>56</xdr:row>
      <xdr:rowOff>153033</xdr:rowOff>
    </xdr:to>
    <xdr:sp macro="" textlink="">
      <xdr:nvSpPr>
        <xdr:cNvPr id="140" name="楕円 139"/>
        <xdr:cNvSpPr/>
      </xdr:nvSpPr>
      <xdr:spPr>
        <a:xfrm>
          <a:off x="4584700" y="965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74310</xdr:rowOff>
    </xdr:from>
    <xdr:ext cx="599010" cy="259045"/>
    <xdr:sp macro="" textlink="">
      <xdr:nvSpPr>
        <xdr:cNvPr id="141" name="総務費該当値テキスト"/>
        <xdr:cNvSpPr txBox="1"/>
      </xdr:nvSpPr>
      <xdr:spPr>
        <a:xfrm>
          <a:off x="4686300" y="950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19955</xdr:rowOff>
    </xdr:from>
    <xdr:to>
      <xdr:col>20</xdr:col>
      <xdr:colOff>38100</xdr:colOff>
      <xdr:row>53</xdr:row>
      <xdr:rowOff>121555</xdr:rowOff>
    </xdr:to>
    <xdr:sp macro="" textlink="">
      <xdr:nvSpPr>
        <xdr:cNvPr id="142" name="楕円 141"/>
        <xdr:cNvSpPr/>
      </xdr:nvSpPr>
      <xdr:spPr>
        <a:xfrm>
          <a:off x="3746500" y="910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112682</xdr:rowOff>
    </xdr:from>
    <xdr:ext cx="599010" cy="259045"/>
    <xdr:sp macro="" textlink="">
      <xdr:nvSpPr>
        <xdr:cNvPr id="143" name="テキスト ボックス 142"/>
        <xdr:cNvSpPr txBox="1"/>
      </xdr:nvSpPr>
      <xdr:spPr>
        <a:xfrm>
          <a:off x="3497795" y="919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146713</xdr:rowOff>
    </xdr:from>
    <xdr:to>
      <xdr:col>15</xdr:col>
      <xdr:colOff>101600</xdr:colOff>
      <xdr:row>58</xdr:row>
      <xdr:rowOff>76863</xdr:rowOff>
    </xdr:to>
    <xdr:sp macro="" textlink="">
      <xdr:nvSpPr>
        <xdr:cNvPr id="144" name="楕円 143"/>
        <xdr:cNvSpPr/>
      </xdr:nvSpPr>
      <xdr:spPr>
        <a:xfrm>
          <a:off x="2857500" y="991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67990</xdr:rowOff>
    </xdr:from>
    <xdr:ext cx="534377" cy="259045"/>
    <xdr:sp macro="" textlink="">
      <xdr:nvSpPr>
        <xdr:cNvPr id="145" name="テキスト ボックス 144"/>
        <xdr:cNvSpPr txBox="1"/>
      </xdr:nvSpPr>
      <xdr:spPr>
        <a:xfrm>
          <a:off x="2641111" y="1001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88878</xdr:rowOff>
    </xdr:from>
    <xdr:to>
      <xdr:col>10</xdr:col>
      <xdr:colOff>165100</xdr:colOff>
      <xdr:row>59</xdr:row>
      <xdr:rowOff>19028</xdr:rowOff>
    </xdr:to>
    <xdr:sp macro="" textlink="">
      <xdr:nvSpPr>
        <xdr:cNvPr id="146" name="楕円 145"/>
        <xdr:cNvSpPr/>
      </xdr:nvSpPr>
      <xdr:spPr>
        <a:xfrm>
          <a:off x="1968500" y="1003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10155</xdr:rowOff>
    </xdr:from>
    <xdr:ext cx="534377" cy="259045"/>
    <xdr:sp macro="" textlink="">
      <xdr:nvSpPr>
        <xdr:cNvPr id="147" name="テキスト ボックス 146"/>
        <xdr:cNvSpPr txBox="1"/>
      </xdr:nvSpPr>
      <xdr:spPr>
        <a:xfrm>
          <a:off x="1752111" y="1012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20747</xdr:rowOff>
    </xdr:from>
    <xdr:to>
      <xdr:col>6</xdr:col>
      <xdr:colOff>38100</xdr:colOff>
      <xdr:row>58</xdr:row>
      <xdr:rowOff>122347</xdr:rowOff>
    </xdr:to>
    <xdr:sp macro="" textlink="">
      <xdr:nvSpPr>
        <xdr:cNvPr id="148" name="楕円 147"/>
        <xdr:cNvSpPr/>
      </xdr:nvSpPr>
      <xdr:spPr>
        <a:xfrm>
          <a:off x="1079500" y="996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138874</xdr:rowOff>
    </xdr:from>
    <xdr:ext cx="534377" cy="259045"/>
    <xdr:sp macro="" textlink="">
      <xdr:nvSpPr>
        <xdr:cNvPr id="149" name="テキスト ボックス 148"/>
        <xdr:cNvSpPr txBox="1"/>
      </xdr:nvSpPr>
      <xdr:spPr>
        <a:xfrm>
          <a:off x="863111" y="974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1" name="直線コネクタ 160"/>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62" name="テキスト ボックス 161"/>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3" name="直線コネクタ 162"/>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4" name="テキスト ボックス 163"/>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5" name="直線コネクタ 164"/>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6" name="テキスト ボックス 165"/>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9" name="直線コネクタ 168"/>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70" name="テキスト ボックス 169"/>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1" name="直線コネクタ 170"/>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2" name="テキスト ボックス 171"/>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3" name="直線コネクタ 172"/>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4" name="テキスト ボックス 173"/>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95066</xdr:rowOff>
    </xdr:from>
    <xdr:to>
      <xdr:col>24</xdr:col>
      <xdr:colOff>62865</xdr:colOff>
      <xdr:row>78</xdr:row>
      <xdr:rowOff>86998</xdr:rowOff>
    </xdr:to>
    <xdr:cxnSp macro="">
      <xdr:nvCxnSpPr>
        <xdr:cNvPr id="178" name="直線コネクタ 177"/>
        <xdr:cNvCxnSpPr/>
      </xdr:nvCxnSpPr>
      <xdr:spPr>
        <a:xfrm flipV="1">
          <a:off x="4633595" y="12096566"/>
          <a:ext cx="1270" cy="1363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90825</xdr:rowOff>
    </xdr:from>
    <xdr:ext cx="599010" cy="259045"/>
    <xdr:sp macro="" textlink="">
      <xdr:nvSpPr>
        <xdr:cNvPr id="179" name="民生費最小値テキスト"/>
        <xdr:cNvSpPr txBox="1"/>
      </xdr:nvSpPr>
      <xdr:spPr>
        <a:xfrm>
          <a:off x="4686300" y="1346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86998</xdr:rowOff>
    </xdr:from>
    <xdr:to>
      <xdr:col>24</xdr:col>
      <xdr:colOff>152400</xdr:colOff>
      <xdr:row>78</xdr:row>
      <xdr:rowOff>86998</xdr:rowOff>
    </xdr:to>
    <xdr:cxnSp macro="">
      <xdr:nvCxnSpPr>
        <xdr:cNvPr id="180" name="直線コネクタ 179"/>
        <xdr:cNvCxnSpPr/>
      </xdr:nvCxnSpPr>
      <xdr:spPr>
        <a:xfrm>
          <a:off x="4546600" y="1346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41743</xdr:rowOff>
    </xdr:from>
    <xdr:ext cx="599010" cy="259045"/>
    <xdr:sp macro="" textlink="">
      <xdr:nvSpPr>
        <xdr:cNvPr id="181" name="民生費最大値テキスト"/>
        <xdr:cNvSpPr txBox="1"/>
      </xdr:nvSpPr>
      <xdr:spPr>
        <a:xfrm>
          <a:off x="4686300" y="11871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95066</xdr:rowOff>
    </xdr:from>
    <xdr:to>
      <xdr:col>24</xdr:col>
      <xdr:colOff>152400</xdr:colOff>
      <xdr:row>70</xdr:row>
      <xdr:rowOff>95066</xdr:rowOff>
    </xdr:to>
    <xdr:cxnSp macro="">
      <xdr:nvCxnSpPr>
        <xdr:cNvPr id="182" name="直線コネクタ 181"/>
        <xdr:cNvCxnSpPr/>
      </xdr:nvCxnSpPr>
      <xdr:spPr>
        <a:xfrm>
          <a:off x="4546600" y="1209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135319</xdr:rowOff>
    </xdr:from>
    <xdr:to>
      <xdr:col>24</xdr:col>
      <xdr:colOff>63500</xdr:colOff>
      <xdr:row>77</xdr:row>
      <xdr:rowOff>133528</xdr:rowOff>
    </xdr:to>
    <xdr:cxnSp macro="">
      <xdr:nvCxnSpPr>
        <xdr:cNvPr id="183" name="直線コネクタ 182"/>
        <xdr:cNvCxnSpPr/>
      </xdr:nvCxnSpPr>
      <xdr:spPr>
        <a:xfrm flipV="1">
          <a:off x="3797300" y="13165519"/>
          <a:ext cx="838200" cy="16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37396</xdr:rowOff>
    </xdr:from>
    <xdr:ext cx="599010" cy="259045"/>
    <xdr:sp macro="" textlink="">
      <xdr:nvSpPr>
        <xdr:cNvPr id="184" name="民生費平均値テキスト"/>
        <xdr:cNvSpPr txBox="1"/>
      </xdr:nvSpPr>
      <xdr:spPr>
        <a:xfrm>
          <a:off x="4686300" y="128961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14520</xdr:rowOff>
    </xdr:from>
    <xdr:to>
      <xdr:col>24</xdr:col>
      <xdr:colOff>114300</xdr:colOff>
      <xdr:row>76</xdr:row>
      <xdr:rowOff>116120</xdr:rowOff>
    </xdr:to>
    <xdr:sp macro="" textlink="">
      <xdr:nvSpPr>
        <xdr:cNvPr id="185" name="フローチャート: 判断 184"/>
        <xdr:cNvSpPr/>
      </xdr:nvSpPr>
      <xdr:spPr>
        <a:xfrm>
          <a:off x="4584700" y="130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133528</xdr:rowOff>
    </xdr:from>
    <xdr:to>
      <xdr:col>19</xdr:col>
      <xdr:colOff>177800</xdr:colOff>
      <xdr:row>78</xdr:row>
      <xdr:rowOff>89875</xdr:rowOff>
    </xdr:to>
    <xdr:cxnSp macro="">
      <xdr:nvCxnSpPr>
        <xdr:cNvPr id="186" name="直線コネクタ 185"/>
        <xdr:cNvCxnSpPr/>
      </xdr:nvCxnSpPr>
      <xdr:spPr>
        <a:xfrm flipV="1">
          <a:off x="2908300" y="13335178"/>
          <a:ext cx="889000" cy="12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80327</xdr:rowOff>
    </xdr:from>
    <xdr:to>
      <xdr:col>20</xdr:col>
      <xdr:colOff>38100</xdr:colOff>
      <xdr:row>78</xdr:row>
      <xdr:rowOff>10477</xdr:rowOff>
    </xdr:to>
    <xdr:sp macro="" textlink="">
      <xdr:nvSpPr>
        <xdr:cNvPr id="187" name="フローチャート: 判断 186"/>
        <xdr:cNvSpPr/>
      </xdr:nvSpPr>
      <xdr:spPr>
        <a:xfrm>
          <a:off x="3746500" y="1328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27004</xdr:rowOff>
    </xdr:from>
    <xdr:ext cx="599010" cy="259045"/>
    <xdr:sp macro="" textlink="">
      <xdr:nvSpPr>
        <xdr:cNvPr id="188" name="テキスト ボックス 187"/>
        <xdr:cNvSpPr txBox="1"/>
      </xdr:nvSpPr>
      <xdr:spPr>
        <a:xfrm>
          <a:off x="3497795" y="13057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89875</xdr:rowOff>
    </xdr:from>
    <xdr:to>
      <xdr:col>15</xdr:col>
      <xdr:colOff>50800</xdr:colOff>
      <xdr:row>78</xdr:row>
      <xdr:rowOff>100067</xdr:rowOff>
    </xdr:to>
    <xdr:cxnSp macro="">
      <xdr:nvCxnSpPr>
        <xdr:cNvPr id="189" name="直線コネクタ 188"/>
        <xdr:cNvCxnSpPr/>
      </xdr:nvCxnSpPr>
      <xdr:spPr>
        <a:xfrm flipV="1">
          <a:off x="2019300" y="13462975"/>
          <a:ext cx="889000" cy="1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131848</xdr:rowOff>
    </xdr:from>
    <xdr:to>
      <xdr:col>15</xdr:col>
      <xdr:colOff>101600</xdr:colOff>
      <xdr:row>78</xdr:row>
      <xdr:rowOff>61998</xdr:rowOff>
    </xdr:to>
    <xdr:sp macro="" textlink="">
      <xdr:nvSpPr>
        <xdr:cNvPr id="190" name="フローチャート: 判断 189"/>
        <xdr:cNvSpPr/>
      </xdr:nvSpPr>
      <xdr:spPr>
        <a:xfrm>
          <a:off x="2857500" y="1333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78525</xdr:rowOff>
    </xdr:from>
    <xdr:ext cx="599010" cy="259045"/>
    <xdr:sp macro="" textlink="">
      <xdr:nvSpPr>
        <xdr:cNvPr id="191" name="テキスト ボックス 190"/>
        <xdr:cNvSpPr txBox="1"/>
      </xdr:nvSpPr>
      <xdr:spPr>
        <a:xfrm>
          <a:off x="2608795" y="1310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100067</xdr:rowOff>
    </xdr:from>
    <xdr:to>
      <xdr:col>10</xdr:col>
      <xdr:colOff>114300</xdr:colOff>
      <xdr:row>78</xdr:row>
      <xdr:rowOff>113488</xdr:rowOff>
    </xdr:to>
    <xdr:cxnSp macro="">
      <xdr:nvCxnSpPr>
        <xdr:cNvPr id="192" name="直線コネクタ 191"/>
        <xdr:cNvCxnSpPr/>
      </xdr:nvCxnSpPr>
      <xdr:spPr>
        <a:xfrm flipV="1">
          <a:off x="1130300" y="13473167"/>
          <a:ext cx="889000" cy="1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5375</xdr:rowOff>
    </xdr:from>
    <xdr:to>
      <xdr:col>10</xdr:col>
      <xdr:colOff>165100</xdr:colOff>
      <xdr:row>78</xdr:row>
      <xdr:rowOff>106975</xdr:rowOff>
    </xdr:to>
    <xdr:sp macro="" textlink="">
      <xdr:nvSpPr>
        <xdr:cNvPr id="193" name="フローチャート: 判断 192"/>
        <xdr:cNvSpPr/>
      </xdr:nvSpPr>
      <xdr:spPr>
        <a:xfrm>
          <a:off x="1968500" y="13378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123502</xdr:rowOff>
    </xdr:from>
    <xdr:ext cx="599010" cy="259045"/>
    <xdr:sp macro="" textlink="">
      <xdr:nvSpPr>
        <xdr:cNvPr id="194" name="テキスト ボックス 193"/>
        <xdr:cNvSpPr txBox="1"/>
      </xdr:nvSpPr>
      <xdr:spPr>
        <a:xfrm>
          <a:off x="1719795" y="13153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154927</xdr:rowOff>
    </xdr:from>
    <xdr:to>
      <xdr:col>6</xdr:col>
      <xdr:colOff>38100</xdr:colOff>
      <xdr:row>78</xdr:row>
      <xdr:rowOff>85077</xdr:rowOff>
    </xdr:to>
    <xdr:sp macro="" textlink="">
      <xdr:nvSpPr>
        <xdr:cNvPr id="195" name="フローチャート: 判断 194"/>
        <xdr:cNvSpPr/>
      </xdr:nvSpPr>
      <xdr:spPr>
        <a:xfrm>
          <a:off x="1079500" y="1335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101604</xdr:rowOff>
    </xdr:from>
    <xdr:ext cx="599010" cy="259045"/>
    <xdr:sp macro="" textlink="">
      <xdr:nvSpPr>
        <xdr:cNvPr id="196" name="テキスト ボックス 195"/>
        <xdr:cNvSpPr txBox="1"/>
      </xdr:nvSpPr>
      <xdr:spPr>
        <a:xfrm>
          <a:off x="830795" y="13131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84519</xdr:rowOff>
    </xdr:from>
    <xdr:to>
      <xdr:col>24</xdr:col>
      <xdr:colOff>114300</xdr:colOff>
      <xdr:row>77</xdr:row>
      <xdr:rowOff>14669</xdr:rowOff>
    </xdr:to>
    <xdr:sp macro="" textlink="">
      <xdr:nvSpPr>
        <xdr:cNvPr id="202" name="楕円 201"/>
        <xdr:cNvSpPr/>
      </xdr:nvSpPr>
      <xdr:spPr>
        <a:xfrm>
          <a:off x="4584700" y="1311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62946</xdr:rowOff>
    </xdr:from>
    <xdr:ext cx="599010" cy="259045"/>
    <xdr:sp macro="" textlink="">
      <xdr:nvSpPr>
        <xdr:cNvPr id="203" name="民生費該当値テキスト"/>
        <xdr:cNvSpPr txBox="1"/>
      </xdr:nvSpPr>
      <xdr:spPr>
        <a:xfrm>
          <a:off x="4686300" y="13093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82728</xdr:rowOff>
    </xdr:from>
    <xdr:to>
      <xdr:col>20</xdr:col>
      <xdr:colOff>38100</xdr:colOff>
      <xdr:row>78</xdr:row>
      <xdr:rowOff>12878</xdr:rowOff>
    </xdr:to>
    <xdr:sp macro="" textlink="">
      <xdr:nvSpPr>
        <xdr:cNvPr id="204" name="楕円 203"/>
        <xdr:cNvSpPr/>
      </xdr:nvSpPr>
      <xdr:spPr>
        <a:xfrm>
          <a:off x="3746500" y="1328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4005</xdr:rowOff>
    </xdr:from>
    <xdr:ext cx="599010" cy="259045"/>
    <xdr:sp macro="" textlink="">
      <xdr:nvSpPr>
        <xdr:cNvPr id="205" name="テキスト ボックス 204"/>
        <xdr:cNvSpPr txBox="1"/>
      </xdr:nvSpPr>
      <xdr:spPr>
        <a:xfrm>
          <a:off x="3497795" y="13377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39075</xdr:rowOff>
    </xdr:from>
    <xdr:to>
      <xdr:col>15</xdr:col>
      <xdr:colOff>101600</xdr:colOff>
      <xdr:row>78</xdr:row>
      <xdr:rowOff>140675</xdr:rowOff>
    </xdr:to>
    <xdr:sp macro="" textlink="">
      <xdr:nvSpPr>
        <xdr:cNvPr id="206" name="楕円 205"/>
        <xdr:cNvSpPr/>
      </xdr:nvSpPr>
      <xdr:spPr>
        <a:xfrm>
          <a:off x="2857500" y="1341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131802</xdr:rowOff>
    </xdr:from>
    <xdr:ext cx="599010" cy="259045"/>
    <xdr:sp macro="" textlink="">
      <xdr:nvSpPr>
        <xdr:cNvPr id="207" name="テキスト ボックス 206"/>
        <xdr:cNvSpPr txBox="1"/>
      </xdr:nvSpPr>
      <xdr:spPr>
        <a:xfrm>
          <a:off x="2608795" y="13504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49267</xdr:rowOff>
    </xdr:from>
    <xdr:to>
      <xdr:col>10</xdr:col>
      <xdr:colOff>165100</xdr:colOff>
      <xdr:row>78</xdr:row>
      <xdr:rowOff>150867</xdr:rowOff>
    </xdr:to>
    <xdr:sp macro="" textlink="">
      <xdr:nvSpPr>
        <xdr:cNvPr id="208" name="楕円 207"/>
        <xdr:cNvSpPr/>
      </xdr:nvSpPr>
      <xdr:spPr>
        <a:xfrm>
          <a:off x="1968500" y="1342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141994</xdr:rowOff>
    </xdr:from>
    <xdr:ext cx="599010" cy="259045"/>
    <xdr:sp macro="" textlink="">
      <xdr:nvSpPr>
        <xdr:cNvPr id="209" name="テキスト ボックス 208"/>
        <xdr:cNvSpPr txBox="1"/>
      </xdr:nvSpPr>
      <xdr:spPr>
        <a:xfrm>
          <a:off x="1719795" y="13515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62688</xdr:rowOff>
    </xdr:from>
    <xdr:to>
      <xdr:col>6</xdr:col>
      <xdr:colOff>38100</xdr:colOff>
      <xdr:row>78</xdr:row>
      <xdr:rowOff>164288</xdr:rowOff>
    </xdr:to>
    <xdr:sp macro="" textlink="">
      <xdr:nvSpPr>
        <xdr:cNvPr id="210" name="楕円 209"/>
        <xdr:cNvSpPr/>
      </xdr:nvSpPr>
      <xdr:spPr>
        <a:xfrm>
          <a:off x="1079500" y="1343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155415</xdr:rowOff>
    </xdr:from>
    <xdr:ext cx="599010" cy="259045"/>
    <xdr:sp macro="" textlink="">
      <xdr:nvSpPr>
        <xdr:cNvPr id="211" name="テキスト ボックス 210"/>
        <xdr:cNvSpPr txBox="1"/>
      </xdr:nvSpPr>
      <xdr:spPr>
        <a:xfrm>
          <a:off x="830795" y="13528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2" name="テキスト ボックス 22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3" name="直線コネクタ 22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4" name="テキスト ボックス 22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8" name="テキスト ボックス 22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30" name="テキスト ボックス 22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2" name="テキスト ボックス 23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37058</xdr:rowOff>
    </xdr:from>
    <xdr:to>
      <xdr:col>24</xdr:col>
      <xdr:colOff>62865</xdr:colOff>
      <xdr:row>99</xdr:row>
      <xdr:rowOff>28448</xdr:rowOff>
    </xdr:to>
    <xdr:cxnSp macro="">
      <xdr:nvCxnSpPr>
        <xdr:cNvPr id="236" name="直線コネクタ 235"/>
        <xdr:cNvCxnSpPr/>
      </xdr:nvCxnSpPr>
      <xdr:spPr>
        <a:xfrm flipV="1">
          <a:off x="4633595" y="15467558"/>
          <a:ext cx="1270" cy="15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32275</xdr:rowOff>
    </xdr:from>
    <xdr:ext cx="534377" cy="259045"/>
    <xdr:sp macro="" textlink="">
      <xdr:nvSpPr>
        <xdr:cNvPr id="237" name="衛生費最小値テキスト"/>
        <xdr:cNvSpPr txBox="1"/>
      </xdr:nvSpPr>
      <xdr:spPr>
        <a:xfrm>
          <a:off x="4686300" y="1700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28448</xdr:rowOff>
    </xdr:from>
    <xdr:to>
      <xdr:col>24</xdr:col>
      <xdr:colOff>152400</xdr:colOff>
      <xdr:row>99</xdr:row>
      <xdr:rowOff>28448</xdr:rowOff>
    </xdr:to>
    <xdr:cxnSp macro="">
      <xdr:nvCxnSpPr>
        <xdr:cNvPr id="238" name="直線コネクタ 237"/>
        <xdr:cNvCxnSpPr/>
      </xdr:nvCxnSpPr>
      <xdr:spPr>
        <a:xfrm>
          <a:off x="4546600" y="17001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155185</xdr:rowOff>
    </xdr:from>
    <xdr:ext cx="599010" cy="259045"/>
    <xdr:sp macro="" textlink="">
      <xdr:nvSpPr>
        <xdr:cNvPr id="239" name="衛生費最大値テキスト"/>
        <xdr:cNvSpPr txBox="1"/>
      </xdr:nvSpPr>
      <xdr:spPr>
        <a:xfrm>
          <a:off x="4686300" y="1524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37058</xdr:rowOff>
    </xdr:from>
    <xdr:to>
      <xdr:col>24</xdr:col>
      <xdr:colOff>152400</xdr:colOff>
      <xdr:row>90</xdr:row>
      <xdr:rowOff>37058</xdr:rowOff>
    </xdr:to>
    <xdr:cxnSp macro="">
      <xdr:nvCxnSpPr>
        <xdr:cNvPr id="240" name="直線コネクタ 239"/>
        <xdr:cNvCxnSpPr/>
      </xdr:nvCxnSpPr>
      <xdr:spPr>
        <a:xfrm>
          <a:off x="4546600" y="15467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148831</xdr:rowOff>
    </xdr:from>
    <xdr:to>
      <xdr:col>24</xdr:col>
      <xdr:colOff>63500</xdr:colOff>
      <xdr:row>97</xdr:row>
      <xdr:rowOff>84989</xdr:rowOff>
    </xdr:to>
    <xdr:cxnSp macro="">
      <xdr:nvCxnSpPr>
        <xdr:cNvPr id="241" name="直線コネクタ 240"/>
        <xdr:cNvCxnSpPr/>
      </xdr:nvCxnSpPr>
      <xdr:spPr>
        <a:xfrm flipV="1">
          <a:off x="3797300" y="16436581"/>
          <a:ext cx="838200" cy="27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157573</xdr:rowOff>
    </xdr:from>
    <xdr:ext cx="534377" cy="259045"/>
    <xdr:sp macro="" textlink="">
      <xdr:nvSpPr>
        <xdr:cNvPr id="242" name="衛生費平均値テキスト"/>
        <xdr:cNvSpPr txBox="1"/>
      </xdr:nvSpPr>
      <xdr:spPr>
        <a:xfrm>
          <a:off x="4686300" y="16616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7696</xdr:rowOff>
    </xdr:from>
    <xdr:to>
      <xdr:col>24</xdr:col>
      <xdr:colOff>114300</xdr:colOff>
      <xdr:row>97</xdr:row>
      <xdr:rowOff>109296</xdr:rowOff>
    </xdr:to>
    <xdr:sp macro="" textlink="">
      <xdr:nvSpPr>
        <xdr:cNvPr id="243" name="フローチャート: 判断 242"/>
        <xdr:cNvSpPr/>
      </xdr:nvSpPr>
      <xdr:spPr>
        <a:xfrm>
          <a:off x="45847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68911</xdr:rowOff>
    </xdr:from>
    <xdr:to>
      <xdr:col>19</xdr:col>
      <xdr:colOff>177800</xdr:colOff>
      <xdr:row>97</xdr:row>
      <xdr:rowOff>84989</xdr:rowOff>
    </xdr:to>
    <xdr:cxnSp macro="">
      <xdr:nvCxnSpPr>
        <xdr:cNvPr id="244" name="直線コネクタ 243"/>
        <xdr:cNvCxnSpPr/>
      </xdr:nvCxnSpPr>
      <xdr:spPr>
        <a:xfrm>
          <a:off x="2908300" y="16699561"/>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105333</xdr:rowOff>
    </xdr:from>
    <xdr:to>
      <xdr:col>20</xdr:col>
      <xdr:colOff>38100</xdr:colOff>
      <xdr:row>98</xdr:row>
      <xdr:rowOff>35483</xdr:rowOff>
    </xdr:to>
    <xdr:sp macro="" textlink="">
      <xdr:nvSpPr>
        <xdr:cNvPr id="245" name="フローチャート: 判断 244"/>
        <xdr:cNvSpPr/>
      </xdr:nvSpPr>
      <xdr:spPr>
        <a:xfrm>
          <a:off x="3746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26610</xdr:rowOff>
    </xdr:from>
    <xdr:ext cx="534377" cy="259045"/>
    <xdr:sp macro="" textlink="">
      <xdr:nvSpPr>
        <xdr:cNvPr id="246" name="テキスト ボックス 245"/>
        <xdr:cNvSpPr txBox="1"/>
      </xdr:nvSpPr>
      <xdr:spPr>
        <a:xfrm>
          <a:off x="3530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68911</xdr:rowOff>
    </xdr:from>
    <xdr:to>
      <xdr:col>15</xdr:col>
      <xdr:colOff>50800</xdr:colOff>
      <xdr:row>97</xdr:row>
      <xdr:rowOff>138748</xdr:rowOff>
    </xdr:to>
    <xdr:cxnSp macro="">
      <xdr:nvCxnSpPr>
        <xdr:cNvPr id="247" name="直線コネクタ 246"/>
        <xdr:cNvCxnSpPr/>
      </xdr:nvCxnSpPr>
      <xdr:spPr>
        <a:xfrm flipV="1">
          <a:off x="2019300" y="16699561"/>
          <a:ext cx="889000" cy="6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113691</xdr:rowOff>
    </xdr:from>
    <xdr:to>
      <xdr:col>15</xdr:col>
      <xdr:colOff>101600</xdr:colOff>
      <xdr:row>98</xdr:row>
      <xdr:rowOff>43841</xdr:rowOff>
    </xdr:to>
    <xdr:sp macro="" textlink="">
      <xdr:nvSpPr>
        <xdr:cNvPr id="248" name="フローチャート: 判断 247"/>
        <xdr:cNvSpPr/>
      </xdr:nvSpPr>
      <xdr:spPr>
        <a:xfrm>
          <a:off x="2857500" y="1674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34968</xdr:rowOff>
    </xdr:from>
    <xdr:ext cx="534377" cy="259045"/>
    <xdr:sp macro="" textlink="">
      <xdr:nvSpPr>
        <xdr:cNvPr id="249" name="テキスト ボックス 248"/>
        <xdr:cNvSpPr txBox="1"/>
      </xdr:nvSpPr>
      <xdr:spPr>
        <a:xfrm>
          <a:off x="2641111" y="1683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89167</xdr:rowOff>
    </xdr:from>
    <xdr:to>
      <xdr:col>10</xdr:col>
      <xdr:colOff>114300</xdr:colOff>
      <xdr:row>97</xdr:row>
      <xdr:rowOff>138748</xdr:rowOff>
    </xdr:to>
    <xdr:cxnSp macro="">
      <xdr:nvCxnSpPr>
        <xdr:cNvPr id="250" name="直線コネクタ 249"/>
        <xdr:cNvCxnSpPr/>
      </xdr:nvCxnSpPr>
      <xdr:spPr>
        <a:xfrm>
          <a:off x="1130300" y="16548367"/>
          <a:ext cx="889000" cy="2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157277</xdr:rowOff>
    </xdr:from>
    <xdr:to>
      <xdr:col>10</xdr:col>
      <xdr:colOff>165100</xdr:colOff>
      <xdr:row>98</xdr:row>
      <xdr:rowOff>87427</xdr:rowOff>
    </xdr:to>
    <xdr:sp macro="" textlink="">
      <xdr:nvSpPr>
        <xdr:cNvPr id="251" name="フローチャート: 判断 250"/>
        <xdr:cNvSpPr/>
      </xdr:nvSpPr>
      <xdr:spPr>
        <a:xfrm>
          <a:off x="1968500" y="167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78554</xdr:rowOff>
    </xdr:from>
    <xdr:ext cx="534377" cy="259045"/>
    <xdr:sp macro="" textlink="">
      <xdr:nvSpPr>
        <xdr:cNvPr id="252" name="テキスト ボックス 251"/>
        <xdr:cNvSpPr txBox="1"/>
      </xdr:nvSpPr>
      <xdr:spPr>
        <a:xfrm>
          <a:off x="1752111" y="1688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35967</xdr:rowOff>
    </xdr:from>
    <xdr:to>
      <xdr:col>6</xdr:col>
      <xdr:colOff>38100</xdr:colOff>
      <xdr:row>98</xdr:row>
      <xdr:rowOff>137567</xdr:rowOff>
    </xdr:to>
    <xdr:sp macro="" textlink="">
      <xdr:nvSpPr>
        <xdr:cNvPr id="253" name="フローチャート: 判断 252"/>
        <xdr:cNvSpPr/>
      </xdr:nvSpPr>
      <xdr:spPr>
        <a:xfrm>
          <a:off x="1079500" y="168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128694</xdr:rowOff>
    </xdr:from>
    <xdr:ext cx="534377" cy="259045"/>
    <xdr:sp macro="" textlink="">
      <xdr:nvSpPr>
        <xdr:cNvPr id="254" name="テキスト ボックス 253"/>
        <xdr:cNvSpPr txBox="1"/>
      </xdr:nvSpPr>
      <xdr:spPr>
        <a:xfrm>
          <a:off x="863111" y="1693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98031</xdr:rowOff>
    </xdr:from>
    <xdr:to>
      <xdr:col>24</xdr:col>
      <xdr:colOff>114300</xdr:colOff>
      <xdr:row>96</xdr:row>
      <xdr:rowOff>28181</xdr:rowOff>
    </xdr:to>
    <xdr:sp macro="" textlink="">
      <xdr:nvSpPr>
        <xdr:cNvPr id="260" name="楕円 259"/>
        <xdr:cNvSpPr/>
      </xdr:nvSpPr>
      <xdr:spPr>
        <a:xfrm>
          <a:off x="4584700" y="163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120908</xdr:rowOff>
    </xdr:from>
    <xdr:ext cx="534377" cy="259045"/>
    <xdr:sp macro="" textlink="">
      <xdr:nvSpPr>
        <xdr:cNvPr id="261" name="衛生費該当値テキスト"/>
        <xdr:cNvSpPr txBox="1"/>
      </xdr:nvSpPr>
      <xdr:spPr>
        <a:xfrm>
          <a:off x="4686300" y="1623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34189</xdr:rowOff>
    </xdr:from>
    <xdr:to>
      <xdr:col>20</xdr:col>
      <xdr:colOff>38100</xdr:colOff>
      <xdr:row>97</xdr:row>
      <xdr:rowOff>135789</xdr:rowOff>
    </xdr:to>
    <xdr:sp macro="" textlink="">
      <xdr:nvSpPr>
        <xdr:cNvPr id="262" name="楕円 261"/>
        <xdr:cNvSpPr/>
      </xdr:nvSpPr>
      <xdr:spPr>
        <a:xfrm>
          <a:off x="3746500" y="1666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152316</xdr:rowOff>
    </xdr:from>
    <xdr:ext cx="534377" cy="259045"/>
    <xdr:sp macro="" textlink="">
      <xdr:nvSpPr>
        <xdr:cNvPr id="263" name="テキスト ボックス 262"/>
        <xdr:cNvSpPr txBox="1"/>
      </xdr:nvSpPr>
      <xdr:spPr>
        <a:xfrm>
          <a:off x="3530111" y="1644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18111</xdr:rowOff>
    </xdr:from>
    <xdr:to>
      <xdr:col>15</xdr:col>
      <xdr:colOff>101600</xdr:colOff>
      <xdr:row>97</xdr:row>
      <xdr:rowOff>119711</xdr:rowOff>
    </xdr:to>
    <xdr:sp macro="" textlink="">
      <xdr:nvSpPr>
        <xdr:cNvPr id="264" name="楕円 263"/>
        <xdr:cNvSpPr/>
      </xdr:nvSpPr>
      <xdr:spPr>
        <a:xfrm>
          <a:off x="2857500" y="1664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136238</xdr:rowOff>
    </xdr:from>
    <xdr:ext cx="534377" cy="259045"/>
    <xdr:sp macro="" textlink="">
      <xdr:nvSpPr>
        <xdr:cNvPr id="265" name="テキスト ボックス 264"/>
        <xdr:cNvSpPr txBox="1"/>
      </xdr:nvSpPr>
      <xdr:spPr>
        <a:xfrm>
          <a:off x="2641111" y="1642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87948</xdr:rowOff>
    </xdr:from>
    <xdr:to>
      <xdr:col>10</xdr:col>
      <xdr:colOff>165100</xdr:colOff>
      <xdr:row>98</xdr:row>
      <xdr:rowOff>18098</xdr:rowOff>
    </xdr:to>
    <xdr:sp macro="" textlink="">
      <xdr:nvSpPr>
        <xdr:cNvPr id="266" name="楕円 265"/>
        <xdr:cNvSpPr/>
      </xdr:nvSpPr>
      <xdr:spPr>
        <a:xfrm>
          <a:off x="1968500" y="1671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34625</xdr:rowOff>
    </xdr:from>
    <xdr:ext cx="534377" cy="259045"/>
    <xdr:sp macro="" textlink="">
      <xdr:nvSpPr>
        <xdr:cNvPr id="267" name="テキスト ボックス 266"/>
        <xdr:cNvSpPr txBox="1"/>
      </xdr:nvSpPr>
      <xdr:spPr>
        <a:xfrm>
          <a:off x="1752111" y="164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38367</xdr:rowOff>
    </xdr:from>
    <xdr:to>
      <xdr:col>6</xdr:col>
      <xdr:colOff>38100</xdr:colOff>
      <xdr:row>96</xdr:row>
      <xdr:rowOff>139967</xdr:rowOff>
    </xdr:to>
    <xdr:sp macro="" textlink="">
      <xdr:nvSpPr>
        <xdr:cNvPr id="268" name="楕円 267"/>
        <xdr:cNvSpPr/>
      </xdr:nvSpPr>
      <xdr:spPr>
        <a:xfrm>
          <a:off x="1079500" y="1649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156494</xdr:rowOff>
    </xdr:from>
    <xdr:ext cx="534377" cy="259045"/>
    <xdr:sp macro="" textlink="">
      <xdr:nvSpPr>
        <xdr:cNvPr id="269" name="テキスト ボックス 268"/>
        <xdr:cNvSpPr txBox="1"/>
      </xdr:nvSpPr>
      <xdr:spPr>
        <a:xfrm>
          <a:off x="863111" y="1627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1" name="テキスト ボックス 28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3" name="テキスト ボックス 28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5" name="テキスト ボックス 28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7" name="テキスト ボックス 28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161417</xdr:rowOff>
    </xdr:from>
    <xdr:to>
      <xdr:col>54</xdr:col>
      <xdr:colOff>189865</xdr:colOff>
      <xdr:row>38</xdr:row>
      <xdr:rowOff>139700</xdr:rowOff>
    </xdr:to>
    <xdr:cxnSp macro="">
      <xdr:nvCxnSpPr>
        <xdr:cNvPr id="291" name="直線コネクタ 290"/>
        <xdr:cNvCxnSpPr/>
      </xdr:nvCxnSpPr>
      <xdr:spPr>
        <a:xfrm flipV="1">
          <a:off x="10475595" y="5476367"/>
          <a:ext cx="1270" cy="1178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3" name="直線コネクタ 29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108094</xdr:rowOff>
    </xdr:from>
    <xdr:ext cx="469744" cy="259045"/>
    <xdr:sp macro="" textlink="">
      <xdr:nvSpPr>
        <xdr:cNvPr id="294" name="労働費最大値テキスト"/>
        <xdr:cNvSpPr txBox="1"/>
      </xdr:nvSpPr>
      <xdr:spPr>
        <a:xfrm>
          <a:off x="10528300" y="525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161417</xdr:rowOff>
    </xdr:from>
    <xdr:to>
      <xdr:col>55</xdr:col>
      <xdr:colOff>88900</xdr:colOff>
      <xdr:row>31</xdr:row>
      <xdr:rowOff>161417</xdr:rowOff>
    </xdr:to>
    <xdr:cxnSp macro="">
      <xdr:nvCxnSpPr>
        <xdr:cNvPr id="295" name="直線コネクタ 294"/>
        <xdr:cNvCxnSpPr/>
      </xdr:nvCxnSpPr>
      <xdr:spPr>
        <a:xfrm>
          <a:off x="10388600" y="5476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116383</xdr:rowOff>
    </xdr:from>
    <xdr:to>
      <xdr:col>55</xdr:col>
      <xdr:colOff>0</xdr:colOff>
      <xdr:row>38</xdr:row>
      <xdr:rowOff>130099</xdr:rowOff>
    </xdr:to>
    <xdr:cxnSp macro="">
      <xdr:nvCxnSpPr>
        <xdr:cNvPr id="296" name="直線コネクタ 295"/>
        <xdr:cNvCxnSpPr/>
      </xdr:nvCxnSpPr>
      <xdr:spPr>
        <a:xfrm>
          <a:off x="9639300" y="6631483"/>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58971</xdr:rowOff>
    </xdr:from>
    <xdr:ext cx="378565" cy="259045"/>
    <xdr:sp macro="" textlink="">
      <xdr:nvSpPr>
        <xdr:cNvPr id="297" name="労働費平均値テキスト"/>
        <xdr:cNvSpPr txBox="1"/>
      </xdr:nvSpPr>
      <xdr:spPr>
        <a:xfrm>
          <a:off x="10528300" y="62311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36094</xdr:rowOff>
    </xdr:from>
    <xdr:to>
      <xdr:col>55</xdr:col>
      <xdr:colOff>50800</xdr:colOff>
      <xdr:row>37</xdr:row>
      <xdr:rowOff>137694</xdr:rowOff>
    </xdr:to>
    <xdr:sp macro="" textlink="">
      <xdr:nvSpPr>
        <xdr:cNvPr id="298" name="フローチャート: 判断 297"/>
        <xdr:cNvSpPr/>
      </xdr:nvSpPr>
      <xdr:spPr>
        <a:xfrm>
          <a:off x="10426700" y="637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116383</xdr:rowOff>
    </xdr:from>
    <xdr:to>
      <xdr:col>50</xdr:col>
      <xdr:colOff>114300</xdr:colOff>
      <xdr:row>38</xdr:row>
      <xdr:rowOff>132614</xdr:rowOff>
    </xdr:to>
    <xdr:cxnSp macro="">
      <xdr:nvCxnSpPr>
        <xdr:cNvPr id="299" name="直線コネクタ 298"/>
        <xdr:cNvCxnSpPr/>
      </xdr:nvCxnSpPr>
      <xdr:spPr>
        <a:xfrm flipV="1">
          <a:off x="8750300" y="6631483"/>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12548</xdr:rowOff>
    </xdr:from>
    <xdr:to>
      <xdr:col>50</xdr:col>
      <xdr:colOff>165100</xdr:colOff>
      <xdr:row>37</xdr:row>
      <xdr:rowOff>114148</xdr:rowOff>
    </xdr:to>
    <xdr:sp macro="" textlink="">
      <xdr:nvSpPr>
        <xdr:cNvPr id="300" name="フローチャート: 判断 299"/>
        <xdr:cNvSpPr/>
      </xdr:nvSpPr>
      <xdr:spPr>
        <a:xfrm>
          <a:off x="9588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130675</xdr:rowOff>
    </xdr:from>
    <xdr:ext cx="469744" cy="259045"/>
    <xdr:sp macro="" textlink="">
      <xdr:nvSpPr>
        <xdr:cNvPr id="301" name="テキスト ボックス 300"/>
        <xdr:cNvSpPr txBox="1"/>
      </xdr:nvSpPr>
      <xdr:spPr>
        <a:xfrm>
          <a:off x="9404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132614</xdr:rowOff>
    </xdr:from>
    <xdr:to>
      <xdr:col>45</xdr:col>
      <xdr:colOff>177800</xdr:colOff>
      <xdr:row>38</xdr:row>
      <xdr:rowOff>132842</xdr:rowOff>
    </xdr:to>
    <xdr:cxnSp macro="">
      <xdr:nvCxnSpPr>
        <xdr:cNvPr id="302" name="直線コネクタ 301"/>
        <xdr:cNvCxnSpPr/>
      </xdr:nvCxnSpPr>
      <xdr:spPr>
        <a:xfrm flipV="1">
          <a:off x="7861300" y="6647714"/>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25807</xdr:rowOff>
    </xdr:from>
    <xdr:to>
      <xdr:col>46</xdr:col>
      <xdr:colOff>38100</xdr:colOff>
      <xdr:row>37</xdr:row>
      <xdr:rowOff>127407</xdr:rowOff>
    </xdr:to>
    <xdr:sp macro="" textlink="">
      <xdr:nvSpPr>
        <xdr:cNvPr id="303" name="フローチャート: 判断 302"/>
        <xdr:cNvSpPr/>
      </xdr:nvSpPr>
      <xdr:spPr>
        <a:xfrm>
          <a:off x="8699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143934</xdr:rowOff>
    </xdr:from>
    <xdr:ext cx="469744" cy="259045"/>
    <xdr:sp macro="" textlink="">
      <xdr:nvSpPr>
        <xdr:cNvPr id="304" name="テキスト ボックス 303"/>
        <xdr:cNvSpPr txBox="1"/>
      </xdr:nvSpPr>
      <xdr:spPr>
        <a:xfrm>
          <a:off x="8515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79349</xdr:rowOff>
    </xdr:from>
    <xdr:to>
      <xdr:col>41</xdr:col>
      <xdr:colOff>50800</xdr:colOff>
      <xdr:row>38</xdr:row>
      <xdr:rowOff>132842</xdr:rowOff>
    </xdr:to>
    <xdr:cxnSp macro="">
      <xdr:nvCxnSpPr>
        <xdr:cNvPr id="305" name="直線コネクタ 304"/>
        <xdr:cNvCxnSpPr/>
      </xdr:nvCxnSpPr>
      <xdr:spPr>
        <a:xfrm>
          <a:off x="6972300" y="6594449"/>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13691</xdr:rowOff>
    </xdr:from>
    <xdr:to>
      <xdr:col>41</xdr:col>
      <xdr:colOff>101600</xdr:colOff>
      <xdr:row>37</xdr:row>
      <xdr:rowOff>115291</xdr:rowOff>
    </xdr:to>
    <xdr:sp macro="" textlink="">
      <xdr:nvSpPr>
        <xdr:cNvPr id="306" name="フローチャート: 判断 305"/>
        <xdr:cNvSpPr/>
      </xdr:nvSpPr>
      <xdr:spPr>
        <a:xfrm>
          <a:off x="78105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131818</xdr:rowOff>
    </xdr:from>
    <xdr:ext cx="469744" cy="259045"/>
    <xdr:sp macro="" textlink="">
      <xdr:nvSpPr>
        <xdr:cNvPr id="307" name="テキスト ボックス 306"/>
        <xdr:cNvSpPr txBox="1"/>
      </xdr:nvSpPr>
      <xdr:spPr>
        <a:xfrm>
          <a:off x="7626428" y="6132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157709</xdr:rowOff>
    </xdr:from>
    <xdr:to>
      <xdr:col>36</xdr:col>
      <xdr:colOff>165100</xdr:colOff>
      <xdr:row>37</xdr:row>
      <xdr:rowOff>87859</xdr:rowOff>
    </xdr:to>
    <xdr:sp macro="" textlink="">
      <xdr:nvSpPr>
        <xdr:cNvPr id="308" name="フローチャート: 判断 307"/>
        <xdr:cNvSpPr/>
      </xdr:nvSpPr>
      <xdr:spPr>
        <a:xfrm>
          <a:off x="6921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104386</xdr:rowOff>
    </xdr:from>
    <xdr:ext cx="469744" cy="259045"/>
    <xdr:sp macro="" textlink="">
      <xdr:nvSpPr>
        <xdr:cNvPr id="309" name="テキスト ボックス 308"/>
        <xdr:cNvSpPr txBox="1"/>
      </xdr:nvSpPr>
      <xdr:spPr>
        <a:xfrm>
          <a:off x="6737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79299</xdr:rowOff>
    </xdr:from>
    <xdr:to>
      <xdr:col>55</xdr:col>
      <xdr:colOff>50800</xdr:colOff>
      <xdr:row>39</xdr:row>
      <xdr:rowOff>9449</xdr:rowOff>
    </xdr:to>
    <xdr:sp macro="" textlink="">
      <xdr:nvSpPr>
        <xdr:cNvPr id="315" name="楕円 314"/>
        <xdr:cNvSpPr/>
      </xdr:nvSpPr>
      <xdr:spPr>
        <a:xfrm>
          <a:off x="10426700" y="659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165676</xdr:rowOff>
    </xdr:from>
    <xdr:ext cx="313932" cy="259045"/>
    <xdr:sp macro="" textlink="">
      <xdr:nvSpPr>
        <xdr:cNvPr id="316" name="労働費該当値テキスト"/>
        <xdr:cNvSpPr txBox="1"/>
      </xdr:nvSpPr>
      <xdr:spPr>
        <a:xfrm>
          <a:off x="10528300" y="65093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65583</xdr:rowOff>
    </xdr:from>
    <xdr:to>
      <xdr:col>50</xdr:col>
      <xdr:colOff>165100</xdr:colOff>
      <xdr:row>38</xdr:row>
      <xdr:rowOff>167183</xdr:rowOff>
    </xdr:to>
    <xdr:sp macro="" textlink="">
      <xdr:nvSpPr>
        <xdr:cNvPr id="317" name="楕円 316"/>
        <xdr:cNvSpPr/>
      </xdr:nvSpPr>
      <xdr:spPr>
        <a:xfrm>
          <a:off x="9588500" y="65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158310</xdr:rowOff>
    </xdr:from>
    <xdr:ext cx="378565" cy="259045"/>
    <xdr:sp macro="" textlink="">
      <xdr:nvSpPr>
        <xdr:cNvPr id="318" name="テキスト ボックス 317"/>
        <xdr:cNvSpPr txBox="1"/>
      </xdr:nvSpPr>
      <xdr:spPr>
        <a:xfrm>
          <a:off x="9450017" y="66734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81814</xdr:rowOff>
    </xdr:from>
    <xdr:to>
      <xdr:col>46</xdr:col>
      <xdr:colOff>38100</xdr:colOff>
      <xdr:row>39</xdr:row>
      <xdr:rowOff>11964</xdr:rowOff>
    </xdr:to>
    <xdr:sp macro="" textlink="">
      <xdr:nvSpPr>
        <xdr:cNvPr id="319" name="楕円 318"/>
        <xdr:cNvSpPr/>
      </xdr:nvSpPr>
      <xdr:spPr>
        <a:xfrm>
          <a:off x="86995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3091</xdr:rowOff>
    </xdr:from>
    <xdr:ext cx="313932" cy="259045"/>
    <xdr:sp macro="" textlink="">
      <xdr:nvSpPr>
        <xdr:cNvPr id="320" name="テキスト ボックス 319"/>
        <xdr:cNvSpPr txBox="1"/>
      </xdr:nvSpPr>
      <xdr:spPr>
        <a:xfrm>
          <a:off x="8593333" y="6689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82042</xdr:rowOff>
    </xdr:from>
    <xdr:to>
      <xdr:col>41</xdr:col>
      <xdr:colOff>101600</xdr:colOff>
      <xdr:row>39</xdr:row>
      <xdr:rowOff>12192</xdr:rowOff>
    </xdr:to>
    <xdr:sp macro="" textlink="">
      <xdr:nvSpPr>
        <xdr:cNvPr id="321" name="楕円 320"/>
        <xdr:cNvSpPr/>
      </xdr:nvSpPr>
      <xdr:spPr>
        <a:xfrm>
          <a:off x="7810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3319</xdr:rowOff>
    </xdr:from>
    <xdr:ext cx="313932" cy="259045"/>
    <xdr:sp macro="" textlink="">
      <xdr:nvSpPr>
        <xdr:cNvPr id="322" name="テキスト ボックス 321"/>
        <xdr:cNvSpPr txBox="1"/>
      </xdr:nvSpPr>
      <xdr:spPr>
        <a:xfrm>
          <a:off x="7704333" y="66898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28549</xdr:rowOff>
    </xdr:from>
    <xdr:to>
      <xdr:col>36</xdr:col>
      <xdr:colOff>165100</xdr:colOff>
      <xdr:row>38</xdr:row>
      <xdr:rowOff>130149</xdr:rowOff>
    </xdr:to>
    <xdr:sp macro="" textlink="">
      <xdr:nvSpPr>
        <xdr:cNvPr id="323" name="楕円 322"/>
        <xdr:cNvSpPr/>
      </xdr:nvSpPr>
      <xdr:spPr>
        <a:xfrm>
          <a:off x="6921500" y="654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121276</xdr:rowOff>
    </xdr:from>
    <xdr:ext cx="378565" cy="259045"/>
    <xdr:sp macro="" textlink="">
      <xdr:nvSpPr>
        <xdr:cNvPr id="324" name="テキスト ボックス 323"/>
        <xdr:cNvSpPr txBox="1"/>
      </xdr:nvSpPr>
      <xdr:spPr>
        <a:xfrm>
          <a:off x="6783017" y="6636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8" name="テキスト ボックス 33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0" name="テキスト ボックス 339"/>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2" name="テキスト ボックス 341"/>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67234</xdr:rowOff>
    </xdr:from>
    <xdr:to>
      <xdr:col>54</xdr:col>
      <xdr:colOff>189865</xdr:colOff>
      <xdr:row>58</xdr:row>
      <xdr:rowOff>113434</xdr:rowOff>
    </xdr:to>
    <xdr:cxnSp macro="">
      <xdr:nvCxnSpPr>
        <xdr:cNvPr id="346" name="直線コネクタ 345"/>
        <xdr:cNvCxnSpPr/>
      </xdr:nvCxnSpPr>
      <xdr:spPr>
        <a:xfrm flipV="1">
          <a:off x="10475595" y="8811184"/>
          <a:ext cx="1270" cy="124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117261</xdr:rowOff>
    </xdr:from>
    <xdr:ext cx="469744" cy="259045"/>
    <xdr:sp macro="" textlink="">
      <xdr:nvSpPr>
        <xdr:cNvPr id="347" name="農林水産業費最小値テキスト"/>
        <xdr:cNvSpPr txBox="1"/>
      </xdr:nvSpPr>
      <xdr:spPr>
        <a:xfrm>
          <a:off x="10528300" y="1006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113434</xdr:rowOff>
    </xdr:from>
    <xdr:to>
      <xdr:col>55</xdr:col>
      <xdr:colOff>88900</xdr:colOff>
      <xdr:row>58</xdr:row>
      <xdr:rowOff>113434</xdr:rowOff>
    </xdr:to>
    <xdr:cxnSp macro="">
      <xdr:nvCxnSpPr>
        <xdr:cNvPr id="348" name="直線コネクタ 347"/>
        <xdr:cNvCxnSpPr/>
      </xdr:nvCxnSpPr>
      <xdr:spPr>
        <a:xfrm>
          <a:off x="10388600" y="1005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13911</xdr:rowOff>
    </xdr:from>
    <xdr:ext cx="534377" cy="259045"/>
    <xdr:sp macro="" textlink="">
      <xdr:nvSpPr>
        <xdr:cNvPr id="349" name="農林水産業費最大値テキスト"/>
        <xdr:cNvSpPr txBox="1"/>
      </xdr:nvSpPr>
      <xdr:spPr>
        <a:xfrm>
          <a:off x="10528300" y="858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55,670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67234</xdr:rowOff>
    </xdr:from>
    <xdr:to>
      <xdr:col>55</xdr:col>
      <xdr:colOff>88900</xdr:colOff>
      <xdr:row>51</xdr:row>
      <xdr:rowOff>67234</xdr:rowOff>
    </xdr:to>
    <xdr:cxnSp macro="">
      <xdr:nvCxnSpPr>
        <xdr:cNvPr id="350" name="直線コネクタ 349"/>
        <xdr:cNvCxnSpPr/>
      </xdr:nvCxnSpPr>
      <xdr:spPr>
        <a:xfrm>
          <a:off x="10388600" y="881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120841</xdr:rowOff>
    </xdr:from>
    <xdr:to>
      <xdr:col>55</xdr:col>
      <xdr:colOff>0</xdr:colOff>
      <xdr:row>57</xdr:row>
      <xdr:rowOff>2403</xdr:rowOff>
    </xdr:to>
    <xdr:cxnSp macro="">
      <xdr:nvCxnSpPr>
        <xdr:cNvPr id="351" name="直線コネクタ 350"/>
        <xdr:cNvCxnSpPr/>
      </xdr:nvCxnSpPr>
      <xdr:spPr>
        <a:xfrm>
          <a:off x="9639300" y="9722041"/>
          <a:ext cx="838200" cy="5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152879</xdr:rowOff>
    </xdr:from>
    <xdr:ext cx="534377" cy="259045"/>
    <xdr:sp macro="" textlink="">
      <xdr:nvSpPr>
        <xdr:cNvPr id="352" name="農林水産業費平均値テキスト"/>
        <xdr:cNvSpPr txBox="1"/>
      </xdr:nvSpPr>
      <xdr:spPr>
        <a:xfrm>
          <a:off x="10528300" y="9411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130002</xdr:rowOff>
    </xdr:from>
    <xdr:to>
      <xdr:col>55</xdr:col>
      <xdr:colOff>50800</xdr:colOff>
      <xdr:row>56</xdr:row>
      <xdr:rowOff>60152</xdr:rowOff>
    </xdr:to>
    <xdr:sp macro="" textlink="">
      <xdr:nvSpPr>
        <xdr:cNvPr id="353" name="フローチャート: 判断 352"/>
        <xdr:cNvSpPr/>
      </xdr:nvSpPr>
      <xdr:spPr>
        <a:xfrm>
          <a:off x="10426700" y="955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120841</xdr:rowOff>
    </xdr:from>
    <xdr:to>
      <xdr:col>50</xdr:col>
      <xdr:colOff>114300</xdr:colOff>
      <xdr:row>56</xdr:row>
      <xdr:rowOff>170607</xdr:rowOff>
    </xdr:to>
    <xdr:cxnSp macro="">
      <xdr:nvCxnSpPr>
        <xdr:cNvPr id="354" name="直線コネクタ 353"/>
        <xdr:cNvCxnSpPr/>
      </xdr:nvCxnSpPr>
      <xdr:spPr>
        <a:xfrm flipV="1">
          <a:off x="8750300" y="9722041"/>
          <a:ext cx="889000" cy="4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119830</xdr:rowOff>
    </xdr:from>
    <xdr:to>
      <xdr:col>50</xdr:col>
      <xdr:colOff>165100</xdr:colOff>
      <xdr:row>56</xdr:row>
      <xdr:rowOff>49980</xdr:rowOff>
    </xdr:to>
    <xdr:sp macro="" textlink="">
      <xdr:nvSpPr>
        <xdr:cNvPr id="355" name="フローチャート: 判断 354"/>
        <xdr:cNvSpPr/>
      </xdr:nvSpPr>
      <xdr:spPr>
        <a:xfrm>
          <a:off x="9588500" y="954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66507</xdr:rowOff>
    </xdr:from>
    <xdr:ext cx="534377" cy="259045"/>
    <xdr:sp macro="" textlink="">
      <xdr:nvSpPr>
        <xdr:cNvPr id="356" name="テキスト ボックス 355"/>
        <xdr:cNvSpPr txBox="1"/>
      </xdr:nvSpPr>
      <xdr:spPr>
        <a:xfrm>
          <a:off x="9372111" y="932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19434</xdr:rowOff>
    </xdr:from>
    <xdr:to>
      <xdr:col>45</xdr:col>
      <xdr:colOff>177800</xdr:colOff>
      <xdr:row>56</xdr:row>
      <xdr:rowOff>170607</xdr:rowOff>
    </xdr:to>
    <xdr:cxnSp macro="">
      <xdr:nvCxnSpPr>
        <xdr:cNvPr id="357" name="直線コネクタ 356"/>
        <xdr:cNvCxnSpPr/>
      </xdr:nvCxnSpPr>
      <xdr:spPr>
        <a:xfrm>
          <a:off x="7861300" y="9620634"/>
          <a:ext cx="889000" cy="15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109200</xdr:rowOff>
    </xdr:from>
    <xdr:to>
      <xdr:col>46</xdr:col>
      <xdr:colOff>38100</xdr:colOff>
      <xdr:row>56</xdr:row>
      <xdr:rowOff>39350</xdr:rowOff>
    </xdr:to>
    <xdr:sp macro="" textlink="">
      <xdr:nvSpPr>
        <xdr:cNvPr id="358" name="フローチャート: 判断 357"/>
        <xdr:cNvSpPr/>
      </xdr:nvSpPr>
      <xdr:spPr>
        <a:xfrm>
          <a:off x="8699500" y="95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55877</xdr:rowOff>
    </xdr:from>
    <xdr:ext cx="534377" cy="259045"/>
    <xdr:sp macro="" textlink="">
      <xdr:nvSpPr>
        <xdr:cNvPr id="359" name="テキスト ボックス 358"/>
        <xdr:cNvSpPr txBox="1"/>
      </xdr:nvSpPr>
      <xdr:spPr>
        <a:xfrm>
          <a:off x="8483111" y="931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19434</xdr:rowOff>
    </xdr:from>
    <xdr:to>
      <xdr:col>41</xdr:col>
      <xdr:colOff>50800</xdr:colOff>
      <xdr:row>57</xdr:row>
      <xdr:rowOff>16439</xdr:rowOff>
    </xdr:to>
    <xdr:cxnSp macro="">
      <xdr:nvCxnSpPr>
        <xdr:cNvPr id="360" name="直線コネクタ 359"/>
        <xdr:cNvCxnSpPr/>
      </xdr:nvCxnSpPr>
      <xdr:spPr>
        <a:xfrm flipV="1">
          <a:off x="6972300" y="9620634"/>
          <a:ext cx="889000" cy="16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150530</xdr:rowOff>
    </xdr:from>
    <xdr:to>
      <xdr:col>41</xdr:col>
      <xdr:colOff>101600</xdr:colOff>
      <xdr:row>56</xdr:row>
      <xdr:rowOff>80680</xdr:rowOff>
    </xdr:to>
    <xdr:sp macro="" textlink="">
      <xdr:nvSpPr>
        <xdr:cNvPr id="361" name="フローチャート: 判断 360"/>
        <xdr:cNvSpPr/>
      </xdr:nvSpPr>
      <xdr:spPr>
        <a:xfrm>
          <a:off x="7810500" y="958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71807</xdr:rowOff>
    </xdr:from>
    <xdr:ext cx="534377" cy="259045"/>
    <xdr:sp macro="" textlink="">
      <xdr:nvSpPr>
        <xdr:cNvPr id="362" name="テキスト ボックス 361"/>
        <xdr:cNvSpPr txBox="1"/>
      </xdr:nvSpPr>
      <xdr:spPr>
        <a:xfrm>
          <a:off x="7594111" y="967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144061</xdr:rowOff>
    </xdr:from>
    <xdr:to>
      <xdr:col>36</xdr:col>
      <xdr:colOff>165100</xdr:colOff>
      <xdr:row>56</xdr:row>
      <xdr:rowOff>74211</xdr:rowOff>
    </xdr:to>
    <xdr:sp macro="" textlink="">
      <xdr:nvSpPr>
        <xdr:cNvPr id="363" name="フローチャート: 判断 362"/>
        <xdr:cNvSpPr/>
      </xdr:nvSpPr>
      <xdr:spPr>
        <a:xfrm>
          <a:off x="6921500" y="95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90738</xdr:rowOff>
    </xdr:from>
    <xdr:ext cx="534377" cy="259045"/>
    <xdr:sp macro="" textlink="">
      <xdr:nvSpPr>
        <xdr:cNvPr id="364" name="テキスト ボックス 363"/>
        <xdr:cNvSpPr txBox="1"/>
      </xdr:nvSpPr>
      <xdr:spPr>
        <a:xfrm>
          <a:off x="6705111" y="934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123053</xdr:rowOff>
    </xdr:from>
    <xdr:to>
      <xdr:col>55</xdr:col>
      <xdr:colOff>50800</xdr:colOff>
      <xdr:row>57</xdr:row>
      <xdr:rowOff>53203</xdr:rowOff>
    </xdr:to>
    <xdr:sp macro="" textlink="">
      <xdr:nvSpPr>
        <xdr:cNvPr id="370" name="楕円 369"/>
        <xdr:cNvSpPr/>
      </xdr:nvSpPr>
      <xdr:spPr>
        <a:xfrm>
          <a:off x="10426700" y="972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101480</xdr:rowOff>
    </xdr:from>
    <xdr:ext cx="534377" cy="259045"/>
    <xdr:sp macro="" textlink="">
      <xdr:nvSpPr>
        <xdr:cNvPr id="371" name="農林水産業費該当値テキスト"/>
        <xdr:cNvSpPr txBox="1"/>
      </xdr:nvSpPr>
      <xdr:spPr>
        <a:xfrm>
          <a:off x="10528300" y="970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70041</xdr:rowOff>
    </xdr:from>
    <xdr:to>
      <xdr:col>50</xdr:col>
      <xdr:colOff>165100</xdr:colOff>
      <xdr:row>57</xdr:row>
      <xdr:rowOff>191</xdr:rowOff>
    </xdr:to>
    <xdr:sp macro="" textlink="">
      <xdr:nvSpPr>
        <xdr:cNvPr id="372" name="楕円 371"/>
        <xdr:cNvSpPr/>
      </xdr:nvSpPr>
      <xdr:spPr>
        <a:xfrm>
          <a:off x="9588500" y="967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162768</xdr:rowOff>
    </xdr:from>
    <xdr:ext cx="534377" cy="259045"/>
    <xdr:sp macro="" textlink="">
      <xdr:nvSpPr>
        <xdr:cNvPr id="373" name="テキスト ボックス 372"/>
        <xdr:cNvSpPr txBox="1"/>
      </xdr:nvSpPr>
      <xdr:spPr>
        <a:xfrm>
          <a:off x="9372111" y="9763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119807</xdr:rowOff>
    </xdr:from>
    <xdr:to>
      <xdr:col>46</xdr:col>
      <xdr:colOff>38100</xdr:colOff>
      <xdr:row>57</xdr:row>
      <xdr:rowOff>49957</xdr:rowOff>
    </xdr:to>
    <xdr:sp macro="" textlink="">
      <xdr:nvSpPr>
        <xdr:cNvPr id="374" name="楕円 373"/>
        <xdr:cNvSpPr/>
      </xdr:nvSpPr>
      <xdr:spPr>
        <a:xfrm>
          <a:off x="8699500" y="972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41084</xdr:rowOff>
    </xdr:from>
    <xdr:ext cx="534377" cy="259045"/>
    <xdr:sp macro="" textlink="">
      <xdr:nvSpPr>
        <xdr:cNvPr id="375" name="テキスト ボックス 374"/>
        <xdr:cNvSpPr txBox="1"/>
      </xdr:nvSpPr>
      <xdr:spPr>
        <a:xfrm>
          <a:off x="8483111" y="981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140084</xdr:rowOff>
    </xdr:from>
    <xdr:to>
      <xdr:col>41</xdr:col>
      <xdr:colOff>101600</xdr:colOff>
      <xdr:row>56</xdr:row>
      <xdr:rowOff>70234</xdr:rowOff>
    </xdr:to>
    <xdr:sp macro="" textlink="">
      <xdr:nvSpPr>
        <xdr:cNvPr id="376" name="楕円 375"/>
        <xdr:cNvSpPr/>
      </xdr:nvSpPr>
      <xdr:spPr>
        <a:xfrm>
          <a:off x="7810500" y="956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86761</xdr:rowOff>
    </xdr:from>
    <xdr:ext cx="534377" cy="259045"/>
    <xdr:sp macro="" textlink="">
      <xdr:nvSpPr>
        <xdr:cNvPr id="377" name="テキスト ボックス 376"/>
        <xdr:cNvSpPr txBox="1"/>
      </xdr:nvSpPr>
      <xdr:spPr>
        <a:xfrm>
          <a:off x="7594111" y="934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137089</xdr:rowOff>
    </xdr:from>
    <xdr:to>
      <xdr:col>36</xdr:col>
      <xdr:colOff>165100</xdr:colOff>
      <xdr:row>57</xdr:row>
      <xdr:rowOff>67239</xdr:rowOff>
    </xdr:to>
    <xdr:sp macro="" textlink="">
      <xdr:nvSpPr>
        <xdr:cNvPr id="378" name="楕円 377"/>
        <xdr:cNvSpPr/>
      </xdr:nvSpPr>
      <xdr:spPr>
        <a:xfrm>
          <a:off x="6921500" y="973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58366</xdr:rowOff>
    </xdr:from>
    <xdr:ext cx="534377" cy="259045"/>
    <xdr:sp macro="" textlink="">
      <xdr:nvSpPr>
        <xdr:cNvPr id="379" name="テキスト ボックス 378"/>
        <xdr:cNvSpPr txBox="1"/>
      </xdr:nvSpPr>
      <xdr:spPr>
        <a:xfrm>
          <a:off x="6705111" y="983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17719</xdr:rowOff>
    </xdr:from>
    <xdr:to>
      <xdr:col>54</xdr:col>
      <xdr:colOff>189865</xdr:colOff>
      <xdr:row>78</xdr:row>
      <xdr:rowOff>90117</xdr:rowOff>
    </xdr:to>
    <xdr:cxnSp macro="">
      <xdr:nvCxnSpPr>
        <xdr:cNvPr id="401" name="直線コネクタ 400"/>
        <xdr:cNvCxnSpPr/>
      </xdr:nvCxnSpPr>
      <xdr:spPr>
        <a:xfrm flipV="1">
          <a:off x="10475595" y="12019219"/>
          <a:ext cx="1270" cy="1443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93944</xdr:rowOff>
    </xdr:from>
    <xdr:ext cx="469744" cy="259045"/>
    <xdr:sp macro="" textlink="">
      <xdr:nvSpPr>
        <xdr:cNvPr id="402" name="商工費最小値テキスト"/>
        <xdr:cNvSpPr txBox="1"/>
      </xdr:nvSpPr>
      <xdr:spPr>
        <a:xfrm>
          <a:off x="10528300" y="1346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90117</xdr:rowOff>
    </xdr:from>
    <xdr:to>
      <xdr:col>55</xdr:col>
      <xdr:colOff>88900</xdr:colOff>
      <xdr:row>78</xdr:row>
      <xdr:rowOff>90117</xdr:rowOff>
    </xdr:to>
    <xdr:cxnSp macro="">
      <xdr:nvCxnSpPr>
        <xdr:cNvPr id="403" name="直線コネクタ 402"/>
        <xdr:cNvCxnSpPr/>
      </xdr:nvCxnSpPr>
      <xdr:spPr>
        <a:xfrm>
          <a:off x="10388600" y="1346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135846</xdr:rowOff>
    </xdr:from>
    <xdr:ext cx="534377" cy="259045"/>
    <xdr:sp macro="" textlink="">
      <xdr:nvSpPr>
        <xdr:cNvPr id="404" name="商工費最大値テキスト"/>
        <xdr:cNvSpPr txBox="1"/>
      </xdr:nvSpPr>
      <xdr:spPr>
        <a:xfrm>
          <a:off x="10528300" y="1179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17719</xdr:rowOff>
    </xdr:from>
    <xdr:to>
      <xdr:col>55</xdr:col>
      <xdr:colOff>88900</xdr:colOff>
      <xdr:row>70</xdr:row>
      <xdr:rowOff>17719</xdr:rowOff>
    </xdr:to>
    <xdr:cxnSp macro="">
      <xdr:nvCxnSpPr>
        <xdr:cNvPr id="405" name="直線コネクタ 404"/>
        <xdr:cNvCxnSpPr/>
      </xdr:nvCxnSpPr>
      <xdr:spPr>
        <a:xfrm>
          <a:off x="10388600" y="12019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110096</xdr:rowOff>
    </xdr:from>
    <xdr:to>
      <xdr:col>55</xdr:col>
      <xdr:colOff>0</xdr:colOff>
      <xdr:row>75</xdr:row>
      <xdr:rowOff>66594</xdr:rowOff>
    </xdr:to>
    <xdr:cxnSp macro="">
      <xdr:nvCxnSpPr>
        <xdr:cNvPr id="406" name="直線コネクタ 405"/>
        <xdr:cNvCxnSpPr/>
      </xdr:nvCxnSpPr>
      <xdr:spPr>
        <a:xfrm flipV="1">
          <a:off x="9639300" y="12797396"/>
          <a:ext cx="838200" cy="12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76860</xdr:rowOff>
    </xdr:from>
    <xdr:ext cx="534377" cy="259045"/>
    <xdr:sp macro="" textlink="">
      <xdr:nvSpPr>
        <xdr:cNvPr id="407" name="商工費平均値テキスト"/>
        <xdr:cNvSpPr txBox="1"/>
      </xdr:nvSpPr>
      <xdr:spPr>
        <a:xfrm>
          <a:off x="10528300" y="12935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98433</xdr:rowOff>
    </xdr:from>
    <xdr:to>
      <xdr:col>55</xdr:col>
      <xdr:colOff>50800</xdr:colOff>
      <xdr:row>76</xdr:row>
      <xdr:rowOff>28583</xdr:rowOff>
    </xdr:to>
    <xdr:sp macro="" textlink="">
      <xdr:nvSpPr>
        <xdr:cNvPr id="408" name="フローチャート: 判断 407"/>
        <xdr:cNvSpPr/>
      </xdr:nvSpPr>
      <xdr:spPr>
        <a:xfrm>
          <a:off x="10426700" y="1295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3523</xdr:rowOff>
    </xdr:from>
    <xdr:to>
      <xdr:col>50</xdr:col>
      <xdr:colOff>114300</xdr:colOff>
      <xdr:row>75</xdr:row>
      <xdr:rowOff>66594</xdr:rowOff>
    </xdr:to>
    <xdr:cxnSp macro="">
      <xdr:nvCxnSpPr>
        <xdr:cNvPr id="409" name="直線コネクタ 408"/>
        <xdr:cNvCxnSpPr/>
      </xdr:nvCxnSpPr>
      <xdr:spPr>
        <a:xfrm>
          <a:off x="8750300" y="12862273"/>
          <a:ext cx="889000" cy="6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80328</xdr:rowOff>
    </xdr:from>
    <xdr:to>
      <xdr:col>50</xdr:col>
      <xdr:colOff>165100</xdr:colOff>
      <xdr:row>76</xdr:row>
      <xdr:rowOff>10477</xdr:rowOff>
    </xdr:to>
    <xdr:sp macro="" textlink="">
      <xdr:nvSpPr>
        <xdr:cNvPr id="410" name="フローチャート: 判断 409"/>
        <xdr:cNvSpPr/>
      </xdr:nvSpPr>
      <xdr:spPr>
        <a:xfrm>
          <a:off x="9588500" y="129390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1604</xdr:rowOff>
    </xdr:from>
    <xdr:ext cx="534377" cy="259045"/>
    <xdr:sp macro="" textlink="">
      <xdr:nvSpPr>
        <xdr:cNvPr id="411" name="テキスト ボックス 410"/>
        <xdr:cNvSpPr txBox="1"/>
      </xdr:nvSpPr>
      <xdr:spPr>
        <a:xfrm>
          <a:off x="9372111" y="1303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80561</xdr:rowOff>
    </xdr:from>
    <xdr:to>
      <xdr:col>45</xdr:col>
      <xdr:colOff>177800</xdr:colOff>
      <xdr:row>75</xdr:row>
      <xdr:rowOff>3523</xdr:rowOff>
    </xdr:to>
    <xdr:cxnSp macro="">
      <xdr:nvCxnSpPr>
        <xdr:cNvPr id="412" name="直線コネクタ 411"/>
        <xdr:cNvCxnSpPr/>
      </xdr:nvCxnSpPr>
      <xdr:spPr>
        <a:xfrm>
          <a:off x="7861300" y="12767861"/>
          <a:ext cx="889000" cy="9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90363</xdr:rowOff>
    </xdr:from>
    <xdr:to>
      <xdr:col>46</xdr:col>
      <xdr:colOff>38100</xdr:colOff>
      <xdr:row>77</xdr:row>
      <xdr:rowOff>20513</xdr:rowOff>
    </xdr:to>
    <xdr:sp macro="" textlink="">
      <xdr:nvSpPr>
        <xdr:cNvPr id="413" name="フローチャート: 判断 412"/>
        <xdr:cNvSpPr/>
      </xdr:nvSpPr>
      <xdr:spPr>
        <a:xfrm>
          <a:off x="8699500" y="1312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11640</xdr:rowOff>
    </xdr:from>
    <xdr:ext cx="534377" cy="259045"/>
    <xdr:sp macro="" textlink="">
      <xdr:nvSpPr>
        <xdr:cNvPr id="414" name="テキスト ボックス 413"/>
        <xdr:cNvSpPr txBox="1"/>
      </xdr:nvSpPr>
      <xdr:spPr>
        <a:xfrm>
          <a:off x="8483111" y="1321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21879</xdr:rowOff>
    </xdr:from>
    <xdr:to>
      <xdr:col>41</xdr:col>
      <xdr:colOff>50800</xdr:colOff>
      <xdr:row>74</xdr:row>
      <xdr:rowOff>80561</xdr:rowOff>
    </xdr:to>
    <xdr:cxnSp macro="">
      <xdr:nvCxnSpPr>
        <xdr:cNvPr id="415" name="直線コネクタ 414"/>
        <xdr:cNvCxnSpPr/>
      </xdr:nvCxnSpPr>
      <xdr:spPr>
        <a:xfrm>
          <a:off x="6972300" y="12709179"/>
          <a:ext cx="889000" cy="5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112195</xdr:rowOff>
    </xdr:from>
    <xdr:to>
      <xdr:col>41</xdr:col>
      <xdr:colOff>101600</xdr:colOff>
      <xdr:row>77</xdr:row>
      <xdr:rowOff>42345</xdr:rowOff>
    </xdr:to>
    <xdr:sp macro="" textlink="">
      <xdr:nvSpPr>
        <xdr:cNvPr id="416" name="フローチャート: 判断 415"/>
        <xdr:cNvSpPr/>
      </xdr:nvSpPr>
      <xdr:spPr>
        <a:xfrm>
          <a:off x="78105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33472</xdr:rowOff>
    </xdr:from>
    <xdr:ext cx="534377" cy="259045"/>
    <xdr:sp macro="" textlink="">
      <xdr:nvSpPr>
        <xdr:cNvPr id="417" name="テキスト ボックス 416"/>
        <xdr:cNvSpPr txBox="1"/>
      </xdr:nvSpPr>
      <xdr:spPr>
        <a:xfrm>
          <a:off x="7594111" y="1323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73721</xdr:rowOff>
    </xdr:from>
    <xdr:to>
      <xdr:col>36</xdr:col>
      <xdr:colOff>165100</xdr:colOff>
      <xdr:row>77</xdr:row>
      <xdr:rowOff>3871</xdr:rowOff>
    </xdr:to>
    <xdr:sp macro="" textlink="">
      <xdr:nvSpPr>
        <xdr:cNvPr id="418" name="フローチャート: 判断 417"/>
        <xdr:cNvSpPr/>
      </xdr:nvSpPr>
      <xdr:spPr>
        <a:xfrm>
          <a:off x="6921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166448</xdr:rowOff>
    </xdr:from>
    <xdr:ext cx="534377" cy="259045"/>
    <xdr:sp macro="" textlink="">
      <xdr:nvSpPr>
        <xdr:cNvPr id="419" name="テキスト ボックス 418"/>
        <xdr:cNvSpPr txBox="1"/>
      </xdr:nvSpPr>
      <xdr:spPr>
        <a:xfrm>
          <a:off x="6705111" y="1319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59296</xdr:rowOff>
    </xdr:from>
    <xdr:to>
      <xdr:col>55</xdr:col>
      <xdr:colOff>50800</xdr:colOff>
      <xdr:row>74</xdr:row>
      <xdr:rowOff>160896</xdr:rowOff>
    </xdr:to>
    <xdr:sp macro="" textlink="">
      <xdr:nvSpPr>
        <xdr:cNvPr id="425" name="楕円 424"/>
        <xdr:cNvSpPr/>
      </xdr:nvSpPr>
      <xdr:spPr>
        <a:xfrm>
          <a:off x="10426700" y="127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82173</xdr:rowOff>
    </xdr:from>
    <xdr:ext cx="534377" cy="259045"/>
    <xdr:sp macro="" textlink="">
      <xdr:nvSpPr>
        <xdr:cNvPr id="426" name="商工費該当値テキスト"/>
        <xdr:cNvSpPr txBox="1"/>
      </xdr:nvSpPr>
      <xdr:spPr>
        <a:xfrm>
          <a:off x="10528300" y="1259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15794</xdr:rowOff>
    </xdr:from>
    <xdr:to>
      <xdr:col>50</xdr:col>
      <xdr:colOff>165100</xdr:colOff>
      <xdr:row>75</xdr:row>
      <xdr:rowOff>117394</xdr:rowOff>
    </xdr:to>
    <xdr:sp macro="" textlink="">
      <xdr:nvSpPr>
        <xdr:cNvPr id="427" name="楕円 426"/>
        <xdr:cNvSpPr/>
      </xdr:nvSpPr>
      <xdr:spPr>
        <a:xfrm>
          <a:off x="9588500" y="1287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133921</xdr:rowOff>
    </xdr:from>
    <xdr:ext cx="534377" cy="259045"/>
    <xdr:sp macro="" textlink="">
      <xdr:nvSpPr>
        <xdr:cNvPr id="428" name="テキスト ボックス 427"/>
        <xdr:cNvSpPr txBox="1"/>
      </xdr:nvSpPr>
      <xdr:spPr>
        <a:xfrm>
          <a:off x="9372111" y="1264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124173</xdr:rowOff>
    </xdr:from>
    <xdr:to>
      <xdr:col>46</xdr:col>
      <xdr:colOff>38100</xdr:colOff>
      <xdr:row>75</xdr:row>
      <xdr:rowOff>54323</xdr:rowOff>
    </xdr:to>
    <xdr:sp macro="" textlink="">
      <xdr:nvSpPr>
        <xdr:cNvPr id="429" name="楕円 428"/>
        <xdr:cNvSpPr/>
      </xdr:nvSpPr>
      <xdr:spPr>
        <a:xfrm>
          <a:off x="8699500" y="1281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70850</xdr:rowOff>
    </xdr:from>
    <xdr:ext cx="534377" cy="259045"/>
    <xdr:sp macro="" textlink="">
      <xdr:nvSpPr>
        <xdr:cNvPr id="430" name="テキスト ボックス 429"/>
        <xdr:cNvSpPr txBox="1"/>
      </xdr:nvSpPr>
      <xdr:spPr>
        <a:xfrm>
          <a:off x="8483111" y="1258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29761</xdr:rowOff>
    </xdr:from>
    <xdr:to>
      <xdr:col>41</xdr:col>
      <xdr:colOff>101600</xdr:colOff>
      <xdr:row>74</xdr:row>
      <xdr:rowOff>131361</xdr:rowOff>
    </xdr:to>
    <xdr:sp macro="" textlink="">
      <xdr:nvSpPr>
        <xdr:cNvPr id="431" name="楕円 430"/>
        <xdr:cNvSpPr/>
      </xdr:nvSpPr>
      <xdr:spPr>
        <a:xfrm>
          <a:off x="7810500" y="127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147888</xdr:rowOff>
    </xdr:from>
    <xdr:ext cx="534377" cy="259045"/>
    <xdr:sp macro="" textlink="">
      <xdr:nvSpPr>
        <xdr:cNvPr id="432" name="テキスト ボックス 431"/>
        <xdr:cNvSpPr txBox="1"/>
      </xdr:nvSpPr>
      <xdr:spPr>
        <a:xfrm>
          <a:off x="7594111" y="1249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142529</xdr:rowOff>
    </xdr:from>
    <xdr:to>
      <xdr:col>36</xdr:col>
      <xdr:colOff>165100</xdr:colOff>
      <xdr:row>74</xdr:row>
      <xdr:rowOff>72679</xdr:rowOff>
    </xdr:to>
    <xdr:sp macro="" textlink="">
      <xdr:nvSpPr>
        <xdr:cNvPr id="433" name="楕円 432"/>
        <xdr:cNvSpPr/>
      </xdr:nvSpPr>
      <xdr:spPr>
        <a:xfrm>
          <a:off x="6921500" y="1265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89206</xdr:rowOff>
    </xdr:from>
    <xdr:ext cx="534377" cy="259045"/>
    <xdr:sp macro="" textlink="">
      <xdr:nvSpPr>
        <xdr:cNvPr id="434" name="テキスト ボックス 433"/>
        <xdr:cNvSpPr txBox="1"/>
      </xdr:nvSpPr>
      <xdr:spPr>
        <a:xfrm>
          <a:off x="6705111" y="1243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134443</xdr:rowOff>
    </xdr:from>
    <xdr:to>
      <xdr:col>54</xdr:col>
      <xdr:colOff>189865</xdr:colOff>
      <xdr:row>98</xdr:row>
      <xdr:rowOff>144729</xdr:rowOff>
    </xdr:to>
    <xdr:cxnSp macro="">
      <xdr:nvCxnSpPr>
        <xdr:cNvPr id="461" name="直線コネクタ 460"/>
        <xdr:cNvCxnSpPr/>
      </xdr:nvCxnSpPr>
      <xdr:spPr>
        <a:xfrm flipV="1">
          <a:off x="10475595" y="15393493"/>
          <a:ext cx="1270" cy="1553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148556</xdr:rowOff>
    </xdr:from>
    <xdr:ext cx="534377" cy="259045"/>
    <xdr:sp macro="" textlink="">
      <xdr:nvSpPr>
        <xdr:cNvPr id="462" name="土木費最小値テキスト"/>
        <xdr:cNvSpPr txBox="1"/>
      </xdr:nvSpPr>
      <xdr:spPr>
        <a:xfrm>
          <a:off x="10528300" y="1695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144729</xdr:rowOff>
    </xdr:from>
    <xdr:to>
      <xdr:col>55</xdr:col>
      <xdr:colOff>88900</xdr:colOff>
      <xdr:row>98</xdr:row>
      <xdr:rowOff>144729</xdr:rowOff>
    </xdr:to>
    <xdr:cxnSp macro="">
      <xdr:nvCxnSpPr>
        <xdr:cNvPr id="463" name="直線コネクタ 462"/>
        <xdr:cNvCxnSpPr/>
      </xdr:nvCxnSpPr>
      <xdr:spPr>
        <a:xfrm>
          <a:off x="10388600" y="1694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81120</xdr:rowOff>
    </xdr:from>
    <xdr:ext cx="599010" cy="259045"/>
    <xdr:sp macro="" textlink="">
      <xdr:nvSpPr>
        <xdr:cNvPr id="464" name="土木費最大値テキスト"/>
        <xdr:cNvSpPr txBox="1"/>
      </xdr:nvSpPr>
      <xdr:spPr>
        <a:xfrm>
          <a:off x="10528300" y="15168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134443</xdr:rowOff>
    </xdr:from>
    <xdr:to>
      <xdr:col>55</xdr:col>
      <xdr:colOff>88900</xdr:colOff>
      <xdr:row>89</xdr:row>
      <xdr:rowOff>134443</xdr:rowOff>
    </xdr:to>
    <xdr:cxnSp macro="">
      <xdr:nvCxnSpPr>
        <xdr:cNvPr id="465" name="直線コネクタ 464"/>
        <xdr:cNvCxnSpPr/>
      </xdr:nvCxnSpPr>
      <xdr:spPr>
        <a:xfrm>
          <a:off x="10388600" y="15393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68785</xdr:rowOff>
    </xdr:from>
    <xdr:to>
      <xdr:col>55</xdr:col>
      <xdr:colOff>0</xdr:colOff>
      <xdr:row>97</xdr:row>
      <xdr:rowOff>49583</xdr:rowOff>
    </xdr:to>
    <xdr:cxnSp macro="">
      <xdr:nvCxnSpPr>
        <xdr:cNvPr id="466" name="直線コネクタ 465"/>
        <xdr:cNvCxnSpPr/>
      </xdr:nvCxnSpPr>
      <xdr:spPr>
        <a:xfrm>
          <a:off x="9639300" y="16527985"/>
          <a:ext cx="838200" cy="15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107450</xdr:rowOff>
    </xdr:from>
    <xdr:ext cx="534377" cy="259045"/>
    <xdr:sp macro="" textlink="">
      <xdr:nvSpPr>
        <xdr:cNvPr id="467" name="土木費平均値テキスト"/>
        <xdr:cNvSpPr txBox="1"/>
      </xdr:nvSpPr>
      <xdr:spPr>
        <a:xfrm>
          <a:off x="10528300" y="16223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84573</xdr:rowOff>
    </xdr:from>
    <xdr:to>
      <xdr:col>55</xdr:col>
      <xdr:colOff>50800</xdr:colOff>
      <xdr:row>96</xdr:row>
      <xdr:rowOff>14723</xdr:rowOff>
    </xdr:to>
    <xdr:sp macro="" textlink="">
      <xdr:nvSpPr>
        <xdr:cNvPr id="468" name="フローチャート: 判断 467"/>
        <xdr:cNvSpPr/>
      </xdr:nvSpPr>
      <xdr:spPr>
        <a:xfrm>
          <a:off x="10426700" y="1637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68785</xdr:rowOff>
    </xdr:from>
    <xdr:to>
      <xdr:col>50</xdr:col>
      <xdr:colOff>114300</xdr:colOff>
      <xdr:row>99</xdr:row>
      <xdr:rowOff>40030</xdr:rowOff>
    </xdr:to>
    <xdr:cxnSp macro="">
      <xdr:nvCxnSpPr>
        <xdr:cNvPr id="469" name="直線コネクタ 468"/>
        <xdr:cNvCxnSpPr/>
      </xdr:nvCxnSpPr>
      <xdr:spPr>
        <a:xfrm flipV="1">
          <a:off x="8750300" y="16527985"/>
          <a:ext cx="889000" cy="48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68653</xdr:rowOff>
    </xdr:from>
    <xdr:to>
      <xdr:col>50</xdr:col>
      <xdr:colOff>165100</xdr:colOff>
      <xdr:row>95</xdr:row>
      <xdr:rowOff>170253</xdr:rowOff>
    </xdr:to>
    <xdr:sp macro="" textlink="">
      <xdr:nvSpPr>
        <xdr:cNvPr id="470" name="フローチャート: 判断 469"/>
        <xdr:cNvSpPr/>
      </xdr:nvSpPr>
      <xdr:spPr>
        <a:xfrm>
          <a:off x="95885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15330</xdr:rowOff>
    </xdr:from>
    <xdr:ext cx="534377" cy="259045"/>
    <xdr:sp macro="" textlink="">
      <xdr:nvSpPr>
        <xdr:cNvPr id="471" name="テキスト ボックス 470"/>
        <xdr:cNvSpPr txBox="1"/>
      </xdr:nvSpPr>
      <xdr:spPr>
        <a:xfrm>
          <a:off x="9372111" y="16131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163768</xdr:rowOff>
    </xdr:from>
    <xdr:to>
      <xdr:col>45</xdr:col>
      <xdr:colOff>177800</xdr:colOff>
      <xdr:row>99</xdr:row>
      <xdr:rowOff>40030</xdr:rowOff>
    </xdr:to>
    <xdr:cxnSp macro="">
      <xdr:nvCxnSpPr>
        <xdr:cNvPr id="472" name="直線コネクタ 471"/>
        <xdr:cNvCxnSpPr/>
      </xdr:nvCxnSpPr>
      <xdr:spPr>
        <a:xfrm>
          <a:off x="7861300" y="16794418"/>
          <a:ext cx="889000" cy="21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46217</xdr:rowOff>
    </xdr:from>
    <xdr:to>
      <xdr:col>46</xdr:col>
      <xdr:colOff>38100</xdr:colOff>
      <xdr:row>96</xdr:row>
      <xdr:rowOff>147817</xdr:rowOff>
    </xdr:to>
    <xdr:sp macro="" textlink="">
      <xdr:nvSpPr>
        <xdr:cNvPr id="473" name="フローチャート: 判断 472"/>
        <xdr:cNvSpPr/>
      </xdr:nvSpPr>
      <xdr:spPr>
        <a:xfrm>
          <a:off x="8699500" y="1650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164344</xdr:rowOff>
    </xdr:from>
    <xdr:ext cx="534377" cy="259045"/>
    <xdr:sp macro="" textlink="">
      <xdr:nvSpPr>
        <xdr:cNvPr id="474" name="テキスト ボックス 473"/>
        <xdr:cNvSpPr txBox="1"/>
      </xdr:nvSpPr>
      <xdr:spPr>
        <a:xfrm>
          <a:off x="8483111" y="1628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163768</xdr:rowOff>
    </xdr:from>
    <xdr:to>
      <xdr:col>41</xdr:col>
      <xdr:colOff>50800</xdr:colOff>
      <xdr:row>98</xdr:row>
      <xdr:rowOff>4614</xdr:rowOff>
    </xdr:to>
    <xdr:cxnSp macro="">
      <xdr:nvCxnSpPr>
        <xdr:cNvPr id="475" name="直線コネクタ 474"/>
        <xdr:cNvCxnSpPr/>
      </xdr:nvCxnSpPr>
      <xdr:spPr>
        <a:xfrm flipV="1">
          <a:off x="6972300" y="16794418"/>
          <a:ext cx="889000" cy="1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1705</xdr:rowOff>
    </xdr:from>
    <xdr:to>
      <xdr:col>41</xdr:col>
      <xdr:colOff>101600</xdr:colOff>
      <xdr:row>96</xdr:row>
      <xdr:rowOff>103305</xdr:rowOff>
    </xdr:to>
    <xdr:sp macro="" textlink="">
      <xdr:nvSpPr>
        <xdr:cNvPr id="476" name="フローチャート: 判断 475"/>
        <xdr:cNvSpPr/>
      </xdr:nvSpPr>
      <xdr:spPr>
        <a:xfrm>
          <a:off x="7810500" y="1646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119832</xdr:rowOff>
    </xdr:from>
    <xdr:ext cx="534377" cy="259045"/>
    <xdr:sp macro="" textlink="">
      <xdr:nvSpPr>
        <xdr:cNvPr id="477" name="テキスト ボックス 476"/>
        <xdr:cNvSpPr txBox="1"/>
      </xdr:nvSpPr>
      <xdr:spPr>
        <a:xfrm>
          <a:off x="7594111" y="1623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122667</xdr:rowOff>
    </xdr:from>
    <xdr:to>
      <xdr:col>36</xdr:col>
      <xdr:colOff>165100</xdr:colOff>
      <xdr:row>96</xdr:row>
      <xdr:rowOff>52817</xdr:rowOff>
    </xdr:to>
    <xdr:sp macro="" textlink="">
      <xdr:nvSpPr>
        <xdr:cNvPr id="478" name="フローチャート: 判断 477"/>
        <xdr:cNvSpPr/>
      </xdr:nvSpPr>
      <xdr:spPr>
        <a:xfrm>
          <a:off x="6921500" y="1641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69344</xdr:rowOff>
    </xdr:from>
    <xdr:ext cx="534377" cy="259045"/>
    <xdr:sp macro="" textlink="">
      <xdr:nvSpPr>
        <xdr:cNvPr id="479" name="テキスト ボックス 478"/>
        <xdr:cNvSpPr txBox="1"/>
      </xdr:nvSpPr>
      <xdr:spPr>
        <a:xfrm>
          <a:off x="6705111" y="1618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170233</xdr:rowOff>
    </xdr:from>
    <xdr:to>
      <xdr:col>55</xdr:col>
      <xdr:colOff>50800</xdr:colOff>
      <xdr:row>97</xdr:row>
      <xdr:rowOff>100383</xdr:rowOff>
    </xdr:to>
    <xdr:sp macro="" textlink="">
      <xdr:nvSpPr>
        <xdr:cNvPr id="485" name="楕円 484"/>
        <xdr:cNvSpPr/>
      </xdr:nvSpPr>
      <xdr:spPr>
        <a:xfrm>
          <a:off x="10426700" y="1662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148660</xdr:rowOff>
    </xdr:from>
    <xdr:ext cx="534377" cy="259045"/>
    <xdr:sp macro="" textlink="">
      <xdr:nvSpPr>
        <xdr:cNvPr id="486" name="土木費該当値テキスト"/>
        <xdr:cNvSpPr txBox="1"/>
      </xdr:nvSpPr>
      <xdr:spPr>
        <a:xfrm>
          <a:off x="10528300" y="1660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17985</xdr:rowOff>
    </xdr:from>
    <xdr:to>
      <xdr:col>50</xdr:col>
      <xdr:colOff>165100</xdr:colOff>
      <xdr:row>96</xdr:row>
      <xdr:rowOff>119585</xdr:rowOff>
    </xdr:to>
    <xdr:sp macro="" textlink="">
      <xdr:nvSpPr>
        <xdr:cNvPr id="487" name="楕円 486"/>
        <xdr:cNvSpPr/>
      </xdr:nvSpPr>
      <xdr:spPr>
        <a:xfrm>
          <a:off x="9588500" y="1647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110712</xdr:rowOff>
    </xdr:from>
    <xdr:ext cx="534377" cy="259045"/>
    <xdr:sp macro="" textlink="">
      <xdr:nvSpPr>
        <xdr:cNvPr id="488" name="テキスト ボックス 487"/>
        <xdr:cNvSpPr txBox="1"/>
      </xdr:nvSpPr>
      <xdr:spPr>
        <a:xfrm>
          <a:off x="9372111" y="16569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160680</xdr:rowOff>
    </xdr:from>
    <xdr:to>
      <xdr:col>46</xdr:col>
      <xdr:colOff>38100</xdr:colOff>
      <xdr:row>99</xdr:row>
      <xdr:rowOff>90830</xdr:rowOff>
    </xdr:to>
    <xdr:sp macro="" textlink="">
      <xdr:nvSpPr>
        <xdr:cNvPr id="489" name="楕円 488"/>
        <xdr:cNvSpPr/>
      </xdr:nvSpPr>
      <xdr:spPr>
        <a:xfrm>
          <a:off x="8699500" y="1696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81957</xdr:rowOff>
    </xdr:from>
    <xdr:ext cx="534377" cy="259045"/>
    <xdr:sp macro="" textlink="">
      <xdr:nvSpPr>
        <xdr:cNvPr id="490" name="テキスト ボックス 489"/>
        <xdr:cNvSpPr txBox="1"/>
      </xdr:nvSpPr>
      <xdr:spPr>
        <a:xfrm>
          <a:off x="8483111" y="1705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112968</xdr:rowOff>
    </xdr:from>
    <xdr:to>
      <xdr:col>41</xdr:col>
      <xdr:colOff>101600</xdr:colOff>
      <xdr:row>98</xdr:row>
      <xdr:rowOff>43118</xdr:rowOff>
    </xdr:to>
    <xdr:sp macro="" textlink="">
      <xdr:nvSpPr>
        <xdr:cNvPr id="491" name="楕円 490"/>
        <xdr:cNvSpPr/>
      </xdr:nvSpPr>
      <xdr:spPr>
        <a:xfrm>
          <a:off x="7810500" y="1674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34245</xdr:rowOff>
    </xdr:from>
    <xdr:ext cx="534377" cy="259045"/>
    <xdr:sp macro="" textlink="">
      <xdr:nvSpPr>
        <xdr:cNvPr id="492" name="テキスト ボックス 491"/>
        <xdr:cNvSpPr txBox="1"/>
      </xdr:nvSpPr>
      <xdr:spPr>
        <a:xfrm>
          <a:off x="7594111" y="1683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125264</xdr:rowOff>
    </xdr:from>
    <xdr:to>
      <xdr:col>36</xdr:col>
      <xdr:colOff>165100</xdr:colOff>
      <xdr:row>98</xdr:row>
      <xdr:rowOff>55414</xdr:rowOff>
    </xdr:to>
    <xdr:sp macro="" textlink="">
      <xdr:nvSpPr>
        <xdr:cNvPr id="493" name="楕円 492"/>
        <xdr:cNvSpPr/>
      </xdr:nvSpPr>
      <xdr:spPr>
        <a:xfrm>
          <a:off x="6921500" y="1675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46541</xdr:rowOff>
    </xdr:from>
    <xdr:ext cx="534377" cy="259045"/>
    <xdr:sp macro="" textlink="">
      <xdr:nvSpPr>
        <xdr:cNvPr id="494" name="テキスト ボックス 493"/>
        <xdr:cNvSpPr txBox="1"/>
      </xdr:nvSpPr>
      <xdr:spPr>
        <a:xfrm>
          <a:off x="6705111" y="1684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7" name="テキスト ボックス 50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40853</xdr:rowOff>
    </xdr:from>
    <xdr:to>
      <xdr:col>85</xdr:col>
      <xdr:colOff>126364</xdr:colOff>
      <xdr:row>38</xdr:row>
      <xdr:rowOff>131287</xdr:rowOff>
    </xdr:to>
    <xdr:cxnSp macro="">
      <xdr:nvCxnSpPr>
        <xdr:cNvPr id="517" name="直線コネクタ 516"/>
        <xdr:cNvCxnSpPr/>
      </xdr:nvCxnSpPr>
      <xdr:spPr>
        <a:xfrm flipV="1">
          <a:off x="16317595" y="5184353"/>
          <a:ext cx="1269" cy="1462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135114</xdr:rowOff>
    </xdr:from>
    <xdr:ext cx="534377" cy="259045"/>
    <xdr:sp macro="" textlink="">
      <xdr:nvSpPr>
        <xdr:cNvPr id="518" name="消防費最小値テキスト"/>
        <xdr:cNvSpPr txBox="1"/>
      </xdr:nvSpPr>
      <xdr:spPr>
        <a:xfrm>
          <a:off x="16370300" y="665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131287</xdr:rowOff>
    </xdr:from>
    <xdr:to>
      <xdr:col>86</xdr:col>
      <xdr:colOff>25400</xdr:colOff>
      <xdr:row>38</xdr:row>
      <xdr:rowOff>131287</xdr:rowOff>
    </xdr:to>
    <xdr:cxnSp macro="">
      <xdr:nvCxnSpPr>
        <xdr:cNvPr id="519" name="直線コネクタ 518"/>
        <xdr:cNvCxnSpPr/>
      </xdr:nvCxnSpPr>
      <xdr:spPr>
        <a:xfrm>
          <a:off x="16230600" y="664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158980</xdr:rowOff>
    </xdr:from>
    <xdr:ext cx="534377" cy="259045"/>
    <xdr:sp macro="" textlink="">
      <xdr:nvSpPr>
        <xdr:cNvPr id="520" name="消防費最大値テキスト"/>
        <xdr:cNvSpPr txBox="1"/>
      </xdr:nvSpPr>
      <xdr:spPr>
        <a:xfrm>
          <a:off x="16370300" y="4959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40853</xdr:rowOff>
    </xdr:from>
    <xdr:to>
      <xdr:col>86</xdr:col>
      <xdr:colOff>25400</xdr:colOff>
      <xdr:row>30</xdr:row>
      <xdr:rowOff>40853</xdr:rowOff>
    </xdr:to>
    <xdr:cxnSp macro="">
      <xdr:nvCxnSpPr>
        <xdr:cNvPr id="521" name="直線コネクタ 520"/>
        <xdr:cNvCxnSpPr/>
      </xdr:nvCxnSpPr>
      <xdr:spPr>
        <a:xfrm>
          <a:off x="16230600" y="5184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118075</xdr:rowOff>
    </xdr:from>
    <xdr:to>
      <xdr:col>85</xdr:col>
      <xdr:colOff>127000</xdr:colOff>
      <xdr:row>37</xdr:row>
      <xdr:rowOff>68423</xdr:rowOff>
    </xdr:to>
    <xdr:cxnSp macro="">
      <xdr:nvCxnSpPr>
        <xdr:cNvPr id="522" name="直線コネクタ 521"/>
        <xdr:cNvCxnSpPr/>
      </xdr:nvCxnSpPr>
      <xdr:spPr>
        <a:xfrm>
          <a:off x="15481300" y="6290275"/>
          <a:ext cx="838200" cy="12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101444</xdr:rowOff>
    </xdr:from>
    <xdr:ext cx="534377" cy="259045"/>
    <xdr:sp macro="" textlink="">
      <xdr:nvSpPr>
        <xdr:cNvPr id="523" name="消防費平均値テキスト"/>
        <xdr:cNvSpPr txBox="1"/>
      </xdr:nvSpPr>
      <xdr:spPr>
        <a:xfrm>
          <a:off x="16370300" y="5930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78567</xdr:rowOff>
    </xdr:from>
    <xdr:to>
      <xdr:col>85</xdr:col>
      <xdr:colOff>177800</xdr:colOff>
      <xdr:row>36</xdr:row>
      <xdr:rowOff>8717</xdr:rowOff>
    </xdr:to>
    <xdr:sp macro="" textlink="">
      <xdr:nvSpPr>
        <xdr:cNvPr id="524" name="フローチャート: 判断 523"/>
        <xdr:cNvSpPr/>
      </xdr:nvSpPr>
      <xdr:spPr>
        <a:xfrm>
          <a:off x="16268700" y="6079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118075</xdr:rowOff>
    </xdr:from>
    <xdr:to>
      <xdr:col>81</xdr:col>
      <xdr:colOff>50800</xdr:colOff>
      <xdr:row>37</xdr:row>
      <xdr:rowOff>64902</xdr:rowOff>
    </xdr:to>
    <xdr:cxnSp macro="">
      <xdr:nvCxnSpPr>
        <xdr:cNvPr id="525" name="直線コネクタ 524"/>
        <xdr:cNvCxnSpPr/>
      </xdr:nvCxnSpPr>
      <xdr:spPr>
        <a:xfrm flipV="1">
          <a:off x="14592300" y="6290275"/>
          <a:ext cx="889000" cy="11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39660</xdr:rowOff>
    </xdr:from>
    <xdr:to>
      <xdr:col>81</xdr:col>
      <xdr:colOff>101600</xdr:colOff>
      <xdr:row>35</xdr:row>
      <xdr:rowOff>141260</xdr:rowOff>
    </xdr:to>
    <xdr:sp macro="" textlink="">
      <xdr:nvSpPr>
        <xdr:cNvPr id="526" name="フローチャート: 判断 525"/>
        <xdr:cNvSpPr/>
      </xdr:nvSpPr>
      <xdr:spPr>
        <a:xfrm>
          <a:off x="15430500" y="604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157787</xdr:rowOff>
    </xdr:from>
    <xdr:ext cx="534377" cy="259045"/>
    <xdr:sp macro="" textlink="">
      <xdr:nvSpPr>
        <xdr:cNvPr id="527" name="テキスト ボックス 526"/>
        <xdr:cNvSpPr txBox="1"/>
      </xdr:nvSpPr>
      <xdr:spPr>
        <a:xfrm>
          <a:off x="15214111" y="581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64902</xdr:rowOff>
    </xdr:from>
    <xdr:to>
      <xdr:col>76</xdr:col>
      <xdr:colOff>114300</xdr:colOff>
      <xdr:row>37</xdr:row>
      <xdr:rowOff>103215</xdr:rowOff>
    </xdr:to>
    <xdr:cxnSp macro="">
      <xdr:nvCxnSpPr>
        <xdr:cNvPr id="528" name="直線コネクタ 527"/>
        <xdr:cNvCxnSpPr/>
      </xdr:nvCxnSpPr>
      <xdr:spPr>
        <a:xfrm flipV="1">
          <a:off x="13703300" y="6408552"/>
          <a:ext cx="889000" cy="3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105359</xdr:rowOff>
    </xdr:from>
    <xdr:to>
      <xdr:col>76</xdr:col>
      <xdr:colOff>165100</xdr:colOff>
      <xdr:row>36</xdr:row>
      <xdr:rowOff>35509</xdr:rowOff>
    </xdr:to>
    <xdr:sp macro="" textlink="">
      <xdr:nvSpPr>
        <xdr:cNvPr id="529" name="フローチャート: 判断 528"/>
        <xdr:cNvSpPr/>
      </xdr:nvSpPr>
      <xdr:spPr>
        <a:xfrm>
          <a:off x="14541500" y="6106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52036</xdr:rowOff>
    </xdr:from>
    <xdr:ext cx="534377" cy="259045"/>
    <xdr:sp macro="" textlink="">
      <xdr:nvSpPr>
        <xdr:cNvPr id="530" name="テキスト ボックス 529"/>
        <xdr:cNvSpPr txBox="1"/>
      </xdr:nvSpPr>
      <xdr:spPr>
        <a:xfrm>
          <a:off x="14325111" y="588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99466</xdr:rowOff>
    </xdr:from>
    <xdr:to>
      <xdr:col>71</xdr:col>
      <xdr:colOff>177800</xdr:colOff>
      <xdr:row>37</xdr:row>
      <xdr:rowOff>103215</xdr:rowOff>
    </xdr:to>
    <xdr:cxnSp macro="">
      <xdr:nvCxnSpPr>
        <xdr:cNvPr id="531" name="直線コネクタ 530"/>
        <xdr:cNvCxnSpPr/>
      </xdr:nvCxnSpPr>
      <xdr:spPr>
        <a:xfrm>
          <a:off x="12814300" y="6443116"/>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168407</xdr:rowOff>
    </xdr:from>
    <xdr:to>
      <xdr:col>72</xdr:col>
      <xdr:colOff>38100</xdr:colOff>
      <xdr:row>36</xdr:row>
      <xdr:rowOff>98557</xdr:rowOff>
    </xdr:to>
    <xdr:sp macro="" textlink="">
      <xdr:nvSpPr>
        <xdr:cNvPr id="532" name="フローチャート: 判断 531"/>
        <xdr:cNvSpPr/>
      </xdr:nvSpPr>
      <xdr:spPr>
        <a:xfrm>
          <a:off x="13652500" y="616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115084</xdr:rowOff>
    </xdr:from>
    <xdr:ext cx="534377" cy="259045"/>
    <xdr:sp macro="" textlink="">
      <xdr:nvSpPr>
        <xdr:cNvPr id="533" name="テキスト ボックス 532"/>
        <xdr:cNvSpPr txBox="1"/>
      </xdr:nvSpPr>
      <xdr:spPr>
        <a:xfrm>
          <a:off x="13436111" y="594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162738</xdr:rowOff>
    </xdr:from>
    <xdr:to>
      <xdr:col>67</xdr:col>
      <xdr:colOff>101600</xdr:colOff>
      <xdr:row>36</xdr:row>
      <xdr:rowOff>92888</xdr:rowOff>
    </xdr:to>
    <xdr:sp macro="" textlink="">
      <xdr:nvSpPr>
        <xdr:cNvPr id="534" name="フローチャート: 判断 533"/>
        <xdr:cNvSpPr/>
      </xdr:nvSpPr>
      <xdr:spPr>
        <a:xfrm>
          <a:off x="12763500" y="616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109415</xdr:rowOff>
    </xdr:from>
    <xdr:ext cx="534377" cy="259045"/>
    <xdr:sp macro="" textlink="">
      <xdr:nvSpPr>
        <xdr:cNvPr id="535" name="テキスト ボックス 534"/>
        <xdr:cNvSpPr txBox="1"/>
      </xdr:nvSpPr>
      <xdr:spPr>
        <a:xfrm>
          <a:off x="12547111" y="593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17623</xdr:rowOff>
    </xdr:from>
    <xdr:to>
      <xdr:col>85</xdr:col>
      <xdr:colOff>177800</xdr:colOff>
      <xdr:row>37</xdr:row>
      <xdr:rowOff>119223</xdr:rowOff>
    </xdr:to>
    <xdr:sp macro="" textlink="">
      <xdr:nvSpPr>
        <xdr:cNvPr id="541" name="楕円 540"/>
        <xdr:cNvSpPr/>
      </xdr:nvSpPr>
      <xdr:spPr>
        <a:xfrm>
          <a:off x="16268700" y="636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167500</xdr:rowOff>
    </xdr:from>
    <xdr:ext cx="534377" cy="259045"/>
    <xdr:sp macro="" textlink="">
      <xdr:nvSpPr>
        <xdr:cNvPr id="542" name="消防費該当値テキスト"/>
        <xdr:cNvSpPr txBox="1"/>
      </xdr:nvSpPr>
      <xdr:spPr>
        <a:xfrm>
          <a:off x="16370300" y="633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67275</xdr:rowOff>
    </xdr:from>
    <xdr:to>
      <xdr:col>81</xdr:col>
      <xdr:colOff>101600</xdr:colOff>
      <xdr:row>36</xdr:row>
      <xdr:rowOff>168875</xdr:rowOff>
    </xdr:to>
    <xdr:sp macro="" textlink="">
      <xdr:nvSpPr>
        <xdr:cNvPr id="543" name="楕円 542"/>
        <xdr:cNvSpPr/>
      </xdr:nvSpPr>
      <xdr:spPr>
        <a:xfrm>
          <a:off x="15430500" y="623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160002</xdr:rowOff>
    </xdr:from>
    <xdr:ext cx="534377" cy="259045"/>
    <xdr:sp macro="" textlink="">
      <xdr:nvSpPr>
        <xdr:cNvPr id="544" name="テキスト ボックス 543"/>
        <xdr:cNvSpPr txBox="1"/>
      </xdr:nvSpPr>
      <xdr:spPr>
        <a:xfrm>
          <a:off x="15214111" y="633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14102</xdr:rowOff>
    </xdr:from>
    <xdr:to>
      <xdr:col>76</xdr:col>
      <xdr:colOff>165100</xdr:colOff>
      <xdr:row>37</xdr:row>
      <xdr:rowOff>115702</xdr:rowOff>
    </xdr:to>
    <xdr:sp macro="" textlink="">
      <xdr:nvSpPr>
        <xdr:cNvPr id="545" name="楕円 544"/>
        <xdr:cNvSpPr/>
      </xdr:nvSpPr>
      <xdr:spPr>
        <a:xfrm>
          <a:off x="14541500" y="635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106829</xdr:rowOff>
    </xdr:from>
    <xdr:ext cx="534377" cy="259045"/>
    <xdr:sp macro="" textlink="">
      <xdr:nvSpPr>
        <xdr:cNvPr id="546" name="テキスト ボックス 545"/>
        <xdr:cNvSpPr txBox="1"/>
      </xdr:nvSpPr>
      <xdr:spPr>
        <a:xfrm>
          <a:off x="14325111" y="645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52415</xdr:rowOff>
    </xdr:from>
    <xdr:to>
      <xdr:col>72</xdr:col>
      <xdr:colOff>38100</xdr:colOff>
      <xdr:row>37</xdr:row>
      <xdr:rowOff>154015</xdr:rowOff>
    </xdr:to>
    <xdr:sp macro="" textlink="">
      <xdr:nvSpPr>
        <xdr:cNvPr id="547" name="楕円 546"/>
        <xdr:cNvSpPr/>
      </xdr:nvSpPr>
      <xdr:spPr>
        <a:xfrm>
          <a:off x="13652500" y="63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145142</xdr:rowOff>
    </xdr:from>
    <xdr:ext cx="534377" cy="259045"/>
    <xdr:sp macro="" textlink="">
      <xdr:nvSpPr>
        <xdr:cNvPr id="548" name="テキスト ボックス 547"/>
        <xdr:cNvSpPr txBox="1"/>
      </xdr:nvSpPr>
      <xdr:spPr>
        <a:xfrm>
          <a:off x="13436111" y="648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48666</xdr:rowOff>
    </xdr:from>
    <xdr:to>
      <xdr:col>67</xdr:col>
      <xdr:colOff>101600</xdr:colOff>
      <xdr:row>37</xdr:row>
      <xdr:rowOff>150266</xdr:rowOff>
    </xdr:to>
    <xdr:sp macro="" textlink="">
      <xdr:nvSpPr>
        <xdr:cNvPr id="549" name="楕円 548"/>
        <xdr:cNvSpPr/>
      </xdr:nvSpPr>
      <xdr:spPr>
        <a:xfrm>
          <a:off x="12763500" y="63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141393</xdr:rowOff>
    </xdr:from>
    <xdr:ext cx="534377" cy="259045"/>
    <xdr:sp macro="" textlink="">
      <xdr:nvSpPr>
        <xdr:cNvPr id="550" name="テキスト ボックス 549"/>
        <xdr:cNvSpPr txBox="1"/>
      </xdr:nvSpPr>
      <xdr:spPr>
        <a:xfrm>
          <a:off x="12547111" y="64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2" name="直線コネクタ 56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3" name="テキスト ボックス 56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4" name="直線コネクタ 56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5" name="テキスト ボックス 56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6" name="直線コネクタ 56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7" name="テキスト ボックス 56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8" name="直線コネクタ 56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9" name="テキスト ボックス 568"/>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0" name="直線コネクタ 56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1" name="テキスト ボックス 57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2" name="直線コネクタ 57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3" name="テキスト ボックス 57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139885</xdr:rowOff>
    </xdr:from>
    <xdr:to>
      <xdr:col>85</xdr:col>
      <xdr:colOff>126364</xdr:colOff>
      <xdr:row>59</xdr:row>
      <xdr:rowOff>113585</xdr:rowOff>
    </xdr:to>
    <xdr:cxnSp macro="">
      <xdr:nvCxnSpPr>
        <xdr:cNvPr id="577" name="直線コネクタ 576"/>
        <xdr:cNvCxnSpPr/>
      </xdr:nvCxnSpPr>
      <xdr:spPr>
        <a:xfrm flipV="1">
          <a:off x="16317595" y="8712385"/>
          <a:ext cx="1269" cy="151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117412</xdr:rowOff>
    </xdr:from>
    <xdr:ext cx="534377" cy="259045"/>
    <xdr:sp macro="" textlink="">
      <xdr:nvSpPr>
        <xdr:cNvPr id="578" name="教育費最小値テキスト"/>
        <xdr:cNvSpPr txBox="1"/>
      </xdr:nvSpPr>
      <xdr:spPr>
        <a:xfrm>
          <a:off x="16370300" y="1023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113585</xdr:rowOff>
    </xdr:from>
    <xdr:to>
      <xdr:col>86</xdr:col>
      <xdr:colOff>25400</xdr:colOff>
      <xdr:row>59</xdr:row>
      <xdr:rowOff>113585</xdr:rowOff>
    </xdr:to>
    <xdr:cxnSp macro="">
      <xdr:nvCxnSpPr>
        <xdr:cNvPr id="579" name="直線コネクタ 578"/>
        <xdr:cNvCxnSpPr/>
      </xdr:nvCxnSpPr>
      <xdr:spPr>
        <a:xfrm>
          <a:off x="16230600" y="10229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86562</xdr:rowOff>
    </xdr:from>
    <xdr:ext cx="599010" cy="259045"/>
    <xdr:sp macro="" textlink="">
      <xdr:nvSpPr>
        <xdr:cNvPr id="580" name="教育費最大値テキスト"/>
        <xdr:cNvSpPr txBox="1"/>
      </xdr:nvSpPr>
      <xdr:spPr>
        <a:xfrm>
          <a:off x="16370300" y="8487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167,983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139885</xdr:rowOff>
    </xdr:from>
    <xdr:to>
      <xdr:col>86</xdr:col>
      <xdr:colOff>25400</xdr:colOff>
      <xdr:row>50</xdr:row>
      <xdr:rowOff>139885</xdr:rowOff>
    </xdr:to>
    <xdr:cxnSp macro="">
      <xdr:nvCxnSpPr>
        <xdr:cNvPr id="581" name="直線コネクタ 580"/>
        <xdr:cNvCxnSpPr/>
      </xdr:nvCxnSpPr>
      <xdr:spPr>
        <a:xfrm>
          <a:off x="16230600" y="8712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42915</xdr:rowOff>
    </xdr:from>
    <xdr:to>
      <xdr:col>85</xdr:col>
      <xdr:colOff>127000</xdr:colOff>
      <xdr:row>58</xdr:row>
      <xdr:rowOff>80547</xdr:rowOff>
    </xdr:to>
    <xdr:cxnSp macro="">
      <xdr:nvCxnSpPr>
        <xdr:cNvPr id="582" name="直線コネクタ 581"/>
        <xdr:cNvCxnSpPr/>
      </xdr:nvCxnSpPr>
      <xdr:spPr>
        <a:xfrm>
          <a:off x="15481300" y="9987015"/>
          <a:ext cx="838200" cy="3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83517</xdr:rowOff>
    </xdr:from>
    <xdr:ext cx="534377" cy="259045"/>
    <xdr:sp macro="" textlink="">
      <xdr:nvSpPr>
        <xdr:cNvPr id="583" name="教育費平均値テキスト"/>
        <xdr:cNvSpPr txBox="1"/>
      </xdr:nvSpPr>
      <xdr:spPr>
        <a:xfrm>
          <a:off x="16370300" y="9684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60640</xdr:rowOff>
    </xdr:from>
    <xdr:to>
      <xdr:col>85</xdr:col>
      <xdr:colOff>177800</xdr:colOff>
      <xdr:row>57</xdr:row>
      <xdr:rowOff>162240</xdr:rowOff>
    </xdr:to>
    <xdr:sp macro="" textlink="">
      <xdr:nvSpPr>
        <xdr:cNvPr id="584" name="フローチャート: 判断 583"/>
        <xdr:cNvSpPr/>
      </xdr:nvSpPr>
      <xdr:spPr>
        <a:xfrm>
          <a:off x="162687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42915</xdr:rowOff>
    </xdr:from>
    <xdr:to>
      <xdr:col>81</xdr:col>
      <xdr:colOff>50800</xdr:colOff>
      <xdr:row>58</xdr:row>
      <xdr:rowOff>98127</xdr:rowOff>
    </xdr:to>
    <xdr:cxnSp macro="">
      <xdr:nvCxnSpPr>
        <xdr:cNvPr id="585" name="直線コネクタ 584"/>
        <xdr:cNvCxnSpPr/>
      </xdr:nvCxnSpPr>
      <xdr:spPr>
        <a:xfrm flipV="1">
          <a:off x="14592300" y="9987015"/>
          <a:ext cx="8890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44683</xdr:rowOff>
    </xdr:from>
    <xdr:to>
      <xdr:col>81</xdr:col>
      <xdr:colOff>101600</xdr:colOff>
      <xdr:row>57</xdr:row>
      <xdr:rowOff>146283</xdr:rowOff>
    </xdr:to>
    <xdr:sp macro="" textlink="">
      <xdr:nvSpPr>
        <xdr:cNvPr id="586" name="フローチャート: 判断 585"/>
        <xdr:cNvSpPr/>
      </xdr:nvSpPr>
      <xdr:spPr>
        <a:xfrm>
          <a:off x="15430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162810</xdr:rowOff>
    </xdr:from>
    <xdr:ext cx="534377" cy="259045"/>
    <xdr:sp macro="" textlink="">
      <xdr:nvSpPr>
        <xdr:cNvPr id="587" name="テキスト ボックス 586"/>
        <xdr:cNvSpPr txBox="1"/>
      </xdr:nvSpPr>
      <xdr:spPr>
        <a:xfrm>
          <a:off x="15214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98127</xdr:rowOff>
    </xdr:from>
    <xdr:to>
      <xdr:col>76</xdr:col>
      <xdr:colOff>114300</xdr:colOff>
      <xdr:row>58</xdr:row>
      <xdr:rowOff>151075</xdr:rowOff>
    </xdr:to>
    <xdr:cxnSp macro="">
      <xdr:nvCxnSpPr>
        <xdr:cNvPr id="588" name="直線コネクタ 587"/>
        <xdr:cNvCxnSpPr/>
      </xdr:nvCxnSpPr>
      <xdr:spPr>
        <a:xfrm flipV="1">
          <a:off x="13703300" y="10042227"/>
          <a:ext cx="889000" cy="5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94637</xdr:rowOff>
    </xdr:from>
    <xdr:to>
      <xdr:col>76</xdr:col>
      <xdr:colOff>165100</xdr:colOff>
      <xdr:row>58</xdr:row>
      <xdr:rowOff>24787</xdr:rowOff>
    </xdr:to>
    <xdr:sp macro="" textlink="">
      <xdr:nvSpPr>
        <xdr:cNvPr id="589" name="フローチャート: 判断 588"/>
        <xdr:cNvSpPr/>
      </xdr:nvSpPr>
      <xdr:spPr>
        <a:xfrm>
          <a:off x="14541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41314</xdr:rowOff>
    </xdr:from>
    <xdr:ext cx="534377" cy="259045"/>
    <xdr:sp macro="" textlink="">
      <xdr:nvSpPr>
        <xdr:cNvPr id="590" name="テキスト ボックス 589"/>
        <xdr:cNvSpPr txBox="1"/>
      </xdr:nvSpPr>
      <xdr:spPr>
        <a:xfrm>
          <a:off x="14325111" y="964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117297</xdr:rowOff>
    </xdr:from>
    <xdr:to>
      <xdr:col>71</xdr:col>
      <xdr:colOff>177800</xdr:colOff>
      <xdr:row>58</xdr:row>
      <xdr:rowOff>151075</xdr:rowOff>
    </xdr:to>
    <xdr:cxnSp macro="">
      <xdr:nvCxnSpPr>
        <xdr:cNvPr id="591" name="直線コネクタ 590"/>
        <xdr:cNvCxnSpPr/>
      </xdr:nvCxnSpPr>
      <xdr:spPr>
        <a:xfrm>
          <a:off x="12814300" y="10061397"/>
          <a:ext cx="889000" cy="3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144189</xdr:rowOff>
    </xdr:from>
    <xdr:to>
      <xdr:col>72</xdr:col>
      <xdr:colOff>38100</xdr:colOff>
      <xdr:row>58</xdr:row>
      <xdr:rowOff>74339</xdr:rowOff>
    </xdr:to>
    <xdr:sp macro="" textlink="">
      <xdr:nvSpPr>
        <xdr:cNvPr id="592" name="フローチャート: 判断 591"/>
        <xdr:cNvSpPr/>
      </xdr:nvSpPr>
      <xdr:spPr>
        <a:xfrm>
          <a:off x="13652500" y="991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90866</xdr:rowOff>
    </xdr:from>
    <xdr:ext cx="534377" cy="259045"/>
    <xdr:sp macro="" textlink="">
      <xdr:nvSpPr>
        <xdr:cNvPr id="593" name="テキスト ボックス 592"/>
        <xdr:cNvSpPr txBox="1"/>
      </xdr:nvSpPr>
      <xdr:spPr>
        <a:xfrm>
          <a:off x="13436111" y="969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124747</xdr:rowOff>
    </xdr:from>
    <xdr:to>
      <xdr:col>67</xdr:col>
      <xdr:colOff>101600</xdr:colOff>
      <xdr:row>58</xdr:row>
      <xdr:rowOff>54897</xdr:rowOff>
    </xdr:to>
    <xdr:sp macro="" textlink="">
      <xdr:nvSpPr>
        <xdr:cNvPr id="594" name="フローチャート: 判断 593"/>
        <xdr:cNvSpPr/>
      </xdr:nvSpPr>
      <xdr:spPr>
        <a:xfrm>
          <a:off x="12763500" y="989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71424</xdr:rowOff>
    </xdr:from>
    <xdr:ext cx="534377" cy="259045"/>
    <xdr:sp macro="" textlink="">
      <xdr:nvSpPr>
        <xdr:cNvPr id="595" name="テキスト ボックス 594"/>
        <xdr:cNvSpPr txBox="1"/>
      </xdr:nvSpPr>
      <xdr:spPr>
        <a:xfrm>
          <a:off x="12547111" y="967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29747</xdr:rowOff>
    </xdr:from>
    <xdr:to>
      <xdr:col>85</xdr:col>
      <xdr:colOff>177800</xdr:colOff>
      <xdr:row>58</xdr:row>
      <xdr:rowOff>131347</xdr:rowOff>
    </xdr:to>
    <xdr:sp macro="" textlink="">
      <xdr:nvSpPr>
        <xdr:cNvPr id="601" name="楕円 600"/>
        <xdr:cNvSpPr/>
      </xdr:nvSpPr>
      <xdr:spPr>
        <a:xfrm>
          <a:off x="16268700" y="997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8174</xdr:rowOff>
    </xdr:from>
    <xdr:ext cx="534377" cy="259045"/>
    <xdr:sp macro="" textlink="">
      <xdr:nvSpPr>
        <xdr:cNvPr id="602" name="教育費該当値テキスト"/>
        <xdr:cNvSpPr txBox="1"/>
      </xdr:nvSpPr>
      <xdr:spPr>
        <a:xfrm>
          <a:off x="16370300" y="995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163565</xdr:rowOff>
    </xdr:from>
    <xdr:to>
      <xdr:col>81</xdr:col>
      <xdr:colOff>101600</xdr:colOff>
      <xdr:row>58</xdr:row>
      <xdr:rowOff>93715</xdr:rowOff>
    </xdr:to>
    <xdr:sp macro="" textlink="">
      <xdr:nvSpPr>
        <xdr:cNvPr id="603" name="楕円 602"/>
        <xdr:cNvSpPr/>
      </xdr:nvSpPr>
      <xdr:spPr>
        <a:xfrm>
          <a:off x="15430500" y="993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84842</xdr:rowOff>
    </xdr:from>
    <xdr:ext cx="534377" cy="259045"/>
    <xdr:sp macro="" textlink="">
      <xdr:nvSpPr>
        <xdr:cNvPr id="604" name="テキスト ボックス 603"/>
        <xdr:cNvSpPr txBox="1"/>
      </xdr:nvSpPr>
      <xdr:spPr>
        <a:xfrm>
          <a:off x="15214111" y="1002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47327</xdr:rowOff>
    </xdr:from>
    <xdr:to>
      <xdr:col>76</xdr:col>
      <xdr:colOff>165100</xdr:colOff>
      <xdr:row>58</xdr:row>
      <xdr:rowOff>148927</xdr:rowOff>
    </xdr:to>
    <xdr:sp macro="" textlink="">
      <xdr:nvSpPr>
        <xdr:cNvPr id="605" name="楕円 604"/>
        <xdr:cNvSpPr/>
      </xdr:nvSpPr>
      <xdr:spPr>
        <a:xfrm>
          <a:off x="14541500" y="99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140054</xdr:rowOff>
    </xdr:from>
    <xdr:ext cx="534377" cy="259045"/>
    <xdr:sp macro="" textlink="">
      <xdr:nvSpPr>
        <xdr:cNvPr id="606" name="テキスト ボックス 605"/>
        <xdr:cNvSpPr txBox="1"/>
      </xdr:nvSpPr>
      <xdr:spPr>
        <a:xfrm>
          <a:off x="14325111" y="1008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100275</xdr:rowOff>
    </xdr:from>
    <xdr:to>
      <xdr:col>72</xdr:col>
      <xdr:colOff>38100</xdr:colOff>
      <xdr:row>59</xdr:row>
      <xdr:rowOff>30425</xdr:rowOff>
    </xdr:to>
    <xdr:sp macro="" textlink="">
      <xdr:nvSpPr>
        <xdr:cNvPr id="607" name="楕円 606"/>
        <xdr:cNvSpPr/>
      </xdr:nvSpPr>
      <xdr:spPr>
        <a:xfrm>
          <a:off x="13652500" y="1004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21552</xdr:rowOff>
    </xdr:from>
    <xdr:ext cx="534377" cy="259045"/>
    <xdr:sp macro="" textlink="">
      <xdr:nvSpPr>
        <xdr:cNvPr id="608" name="テキスト ボックス 607"/>
        <xdr:cNvSpPr txBox="1"/>
      </xdr:nvSpPr>
      <xdr:spPr>
        <a:xfrm>
          <a:off x="13436111" y="1013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66497</xdr:rowOff>
    </xdr:from>
    <xdr:to>
      <xdr:col>67</xdr:col>
      <xdr:colOff>101600</xdr:colOff>
      <xdr:row>58</xdr:row>
      <xdr:rowOff>168097</xdr:rowOff>
    </xdr:to>
    <xdr:sp macro="" textlink="">
      <xdr:nvSpPr>
        <xdr:cNvPr id="609" name="楕円 608"/>
        <xdr:cNvSpPr/>
      </xdr:nvSpPr>
      <xdr:spPr>
        <a:xfrm>
          <a:off x="12763500" y="1001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159224</xdr:rowOff>
    </xdr:from>
    <xdr:ext cx="534377" cy="259045"/>
    <xdr:sp macro="" textlink="">
      <xdr:nvSpPr>
        <xdr:cNvPr id="610" name="テキスト ボックス 609"/>
        <xdr:cNvSpPr txBox="1"/>
      </xdr:nvSpPr>
      <xdr:spPr>
        <a:xfrm>
          <a:off x="12547111" y="1010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4" name="テキスト ボックス 62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6" name="テキスト ボックス 62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8" name="テキスト ボックス 62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42643</xdr:rowOff>
    </xdr:from>
    <xdr:to>
      <xdr:col>85</xdr:col>
      <xdr:colOff>126364</xdr:colOff>
      <xdr:row>79</xdr:row>
      <xdr:rowOff>98879</xdr:rowOff>
    </xdr:to>
    <xdr:cxnSp macro="">
      <xdr:nvCxnSpPr>
        <xdr:cNvPr id="636" name="直線コネクタ 635"/>
        <xdr:cNvCxnSpPr/>
      </xdr:nvCxnSpPr>
      <xdr:spPr>
        <a:xfrm flipV="1">
          <a:off x="16317595" y="12044143"/>
          <a:ext cx="1269" cy="1599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160770</xdr:rowOff>
    </xdr:from>
    <xdr:ext cx="534377" cy="259045"/>
    <xdr:sp macro="" textlink="">
      <xdr:nvSpPr>
        <xdr:cNvPr id="639" name="災害復旧費最大値テキスト"/>
        <xdr:cNvSpPr txBox="1"/>
      </xdr:nvSpPr>
      <xdr:spPr>
        <a:xfrm>
          <a:off x="16370300" y="1181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42643</xdr:rowOff>
    </xdr:from>
    <xdr:to>
      <xdr:col>86</xdr:col>
      <xdr:colOff>25400</xdr:colOff>
      <xdr:row>70</xdr:row>
      <xdr:rowOff>42643</xdr:rowOff>
    </xdr:to>
    <xdr:cxnSp macro="">
      <xdr:nvCxnSpPr>
        <xdr:cNvPr id="640" name="直線コネクタ 639"/>
        <xdr:cNvCxnSpPr/>
      </xdr:nvCxnSpPr>
      <xdr:spPr>
        <a:xfrm>
          <a:off x="16230600" y="120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43492</xdr:rowOff>
    </xdr:from>
    <xdr:to>
      <xdr:col>85</xdr:col>
      <xdr:colOff>127000</xdr:colOff>
      <xdr:row>76</xdr:row>
      <xdr:rowOff>74974</xdr:rowOff>
    </xdr:to>
    <xdr:cxnSp macro="">
      <xdr:nvCxnSpPr>
        <xdr:cNvPr id="641" name="直線コネクタ 640"/>
        <xdr:cNvCxnSpPr/>
      </xdr:nvCxnSpPr>
      <xdr:spPr>
        <a:xfrm flipV="1">
          <a:off x="15481300" y="13073692"/>
          <a:ext cx="838200" cy="3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64910</xdr:rowOff>
    </xdr:from>
    <xdr:ext cx="469744" cy="259045"/>
    <xdr:sp macro="" textlink="">
      <xdr:nvSpPr>
        <xdr:cNvPr id="642" name="災害復旧費平均値テキスト"/>
        <xdr:cNvSpPr txBox="1"/>
      </xdr:nvSpPr>
      <xdr:spPr>
        <a:xfrm>
          <a:off x="16370300" y="13438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86483</xdr:rowOff>
    </xdr:from>
    <xdr:to>
      <xdr:col>85</xdr:col>
      <xdr:colOff>177800</xdr:colOff>
      <xdr:row>79</xdr:row>
      <xdr:rowOff>16633</xdr:rowOff>
    </xdr:to>
    <xdr:sp macro="" textlink="">
      <xdr:nvSpPr>
        <xdr:cNvPr id="643" name="フローチャート: 判断 642"/>
        <xdr:cNvSpPr/>
      </xdr:nvSpPr>
      <xdr:spPr>
        <a:xfrm>
          <a:off x="16268700" y="1345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74974</xdr:rowOff>
    </xdr:from>
    <xdr:to>
      <xdr:col>81</xdr:col>
      <xdr:colOff>50800</xdr:colOff>
      <xdr:row>77</xdr:row>
      <xdr:rowOff>146591</xdr:rowOff>
    </xdr:to>
    <xdr:cxnSp macro="">
      <xdr:nvCxnSpPr>
        <xdr:cNvPr id="644" name="直線コネクタ 643"/>
        <xdr:cNvCxnSpPr/>
      </xdr:nvCxnSpPr>
      <xdr:spPr>
        <a:xfrm flipV="1">
          <a:off x="14592300" y="13105174"/>
          <a:ext cx="889000" cy="24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8857</xdr:rowOff>
    </xdr:from>
    <xdr:to>
      <xdr:col>81</xdr:col>
      <xdr:colOff>101600</xdr:colOff>
      <xdr:row>78</xdr:row>
      <xdr:rowOff>110457</xdr:rowOff>
    </xdr:to>
    <xdr:sp macro="" textlink="">
      <xdr:nvSpPr>
        <xdr:cNvPr id="645" name="フローチャート: 判断 644"/>
        <xdr:cNvSpPr/>
      </xdr:nvSpPr>
      <xdr:spPr>
        <a:xfrm>
          <a:off x="15430500" y="1338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101584</xdr:rowOff>
    </xdr:from>
    <xdr:ext cx="469744" cy="259045"/>
    <xdr:sp macro="" textlink="">
      <xdr:nvSpPr>
        <xdr:cNvPr id="646" name="テキスト ボックス 645"/>
        <xdr:cNvSpPr txBox="1"/>
      </xdr:nvSpPr>
      <xdr:spPr>
        <a:xfrm>
          <a:off x="15246428" y="1347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146591</xdr:rowOff>
    </xdr:from>
    <xdr:to>
      <xdr:col>76</xdr:col>
      <xdr:colOff>114300</xdr:colOff>
      <xdr:row>79</xdr:row>
      <xdr:rowOff>95417</xdr:rowOff>
    </xdr:to>
    <xdr:cxnSp macro="">
      <xdr:nvCxnSpPr>
        <xdr:cNvPr id="647" name="直線コネクタ 646"/>
        <xdr:cNvCxnSpPr/>
      </xdr:nvCxnSpPr>
      <xdr:spPr>
        <a:xfrm flipV="1">
          <a:off x="13703300" y="13348241"/>
          <a:ext cx="889000" cy="29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9902</xdr:rowOff>
    </xdr:from>
    <xdr:to>
      <xdr:col>76</xdr:col>
      <xdr:colOff>165100</xdr:colOff>
      <xdr:row>78</xdr:row>
      <xdr:rowOff>111502</xdr:rowOff>
    </xdr:to>
    <xdr:sp macro="" textlink="">
      <xdr:nvSpPr>
        <xdr:cNvPr id="648" name="フローチャート: 判断 647"/>
        <xdr:cNvSpPr/>
      </xdr:nvSpPr>
      <xdr:spPr>
        <a:xfrm>
          <a:off x="14541500" y="13383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102629</xdr:rowOff>
    </xdr:from>
    <xdr:ext cx="469744" cy="259045"/>
    <xdr:sp macro="" textlink="">
      <xdr:nvSpPr>
        <xdr:cNvPr id="649" name="テキスト ボックス 648"/>
        <xdr:cNvSpPr txBox="1"/>
      </xdr:nvSpPr>
      <xdr:spPr>
        <a:xfrm>
          <a:off x="14357428" y="13475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143684</xdr:rowOff>
    </xdr:from>
    <xdr:to>
      <xdr:col>71</xdr:col>
      <xdr:colOff>177800</xdr:colOff>
      <xdr:row>79</xdr:row>
      <xdr:rowOff>95417</xdr:rowOff>
    </xdr:to>
    <xdr:cxnSp macro="">
      <xdr:nvCxnSpPr>
        <xdr:cNvPr id="650" name="直線コネクタ 649"/>
        <xdr:cNvCxnSpPr/>
      </xdr:nvCxnSpPr>
      <xdr:spPr>
        <a:xfrm>
          <a:off x="12814300" y="13516784"/>
          <a:ext cx="889000" cy="12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34362</xdr:rowOff>
    </xdr:from>
    <xdr:to>
      <xdr:col>72</xdr:col>
      <xdr:colOff>38100</xdr:colOff>
      <xdr:row>78</xdr:row>
      <xdr:rowOff>135962</xdr:rowOff>
    </xdr:to>
    <xdr:sp macro="" textlink="">
      <xdr:nvSpPr>
        <xdr:cNvPr id="651" name="フローチャート: 判断 650"/>
        <xdr:cNvSpPr/>
      </xdr:nvSpPr>
      <xdr:spPr>
        <a:xfrm>
          <a:off x="13652500" y="1340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152489</xdr:rowOff>
    </xdr:from>
    <xdr:ext cx="469744" cy="259045"/>
    <xdr:sp macro="" textlink="">
      <xdr:nvSpPr>
        <xdr:cNvPr id="652" name="テキスト ボックス 651"/>
        <xdr:cNvSpPr txBox="1"/>
      </xdr:nvSpPr>
      <xdr:spPr>
        <a:xfrm>
          <a:off x="13468428" y="1318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70678</xdr:rowOff>
    </xdr:from>
    <xdr:to>
      <xdr:col>67</xdr:col>
      <xdr:colOff>101600</xdr:colOff>
      <xdr:row>79</xdr:row>
      <xdr:rowOff>828</xdr:rowOff>
    </xdr:to>
    <xdr:sp macro="" textlink="">
      <xdr:nvSpPr>
        <xdr:cNvPr id="653" name="フローチャート: 判断 652"/>
        <xdr:cNvSpPr/>
      </xdr:nvSpPr>
      <xdr:spPr>
        <a:xfrm>
          <a:off x="12763500" y="13443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17355</xdr:rowOff>
    </xdr:from>
    <xdr:ext cx="469744" cy="259045"/>
    <xdr:sp macro="" textlink="">
      <xdr:nvSpPr>
        <xdr:cNvPr id="654" name="テキスト ボックス 653"/>
        <xdr:cNvSpPr txBox="1"/>
      </xdr:nvSpPr>
      <xdr:spPr>
        <a:xfrm>
          <a:off x="12579428" y="1321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164142</xdr:rowOff>
    </xdr:from>
    <xdr:to>
      <xdr:col>85</xdr:col>
      <xdr:colOff>177800</xdr:colOff>
      <xdr:row>76</xdr:row>
      <xdr:rowOff>94292</xdr:rowOff>
    </xdr:to>
    <xdr:sp macro="" textlink="">
      <xdr:nvSpPr>
        <xdr:cNvPr id="660" name="楕円 659"/>
        <xdr:cNvSpPr/>
      </xdr:nvSpPr>
      <xdr:spPr>
        <a:xfrm>
          <a:off x="16268700" y="1302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15569</xdr:rowOff>
    </xdr:from>
    <xdr:ext cx="534377" cy="259045"/>
    <xdr:sp macro="" textlink="">
      <xdr:nvSpPr>
        <xdr:cNvPr id="661" name="災害復旧費該当値テキスト"/>
        <xdr:cNvSpPr txBox="1"/>
      </xdr:nvSpPr>
      <xdr:spPr>
        <a:xfrm>
          <a:off x="16370300" y="1287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24174</xdr:rowOff>
    </xdr:from>
    <xdr:to>
      <xdr:col>81</xdr:col>
      <xdr:colOff>101600</xdr:colOff>
      <xdr:row>76</xdr:row>
      <xdr:rowOff>125774</xdr:rowOff>
    </xdr:to>
    <xdr:sp macro="" textlink="">
      <xdr:nvSpPr>
        <xdr:cNvPr id="662" name="楕円 661"/>
        <xdr:cNvSpPr/>
      </xdr:nvSpPr>
      <xdr:spPr>
        <a:xfrm>
          <a:off x="15430500" y="130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142301</xdr:rowOff>
    </xdr:from>
    <xdr:ext cx="534377" cy="259045"/>
    <xdr:sp macro="" textlink="">
      <xdr:nvSpPr>
        <xdr:cNvPr id="663" name="テキスト ボックス 662"/>
        <xdr:cNvSpPr txBox="1"/>
      </xdr:nvSpPr>
      <xdr:spPr>
        <a:xfrm>
          <a:off x="15214111" y="1282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95791</xdr:rowOff>
    </xdr:from>
    <xdr:to>
      <xdr:col>76</xdr:col>
      <xdr:colOff>165100</xdr:colOff>
      <xdr:row>78</xdr:row>
      <xdr:rowOff>25941</xdr:rowOff>
    </xdr:to>
    <xdr:sp macro="" textlink="">
      <xdr:nvSpPr>
        <xdr:cNvPr id="664" name="楕円 663"/>
        <xdr:cNvSpPr/>
      </xdr:nvSpPr>
      <xdr:spPr>
        <a:xfrm>
          <a:off x="14541500" y="1329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42468</xdr:rowOff>
    </xdr:from>
    <xdr:ext cx="469744" cy="259045"/>
    <xdr:sp macro="" textlink="">
      <xdr:nvSpPr>
        <xdr:cNvPr id="665" name="テキスト ボックス 664"/>
        <xdr:cNvSpPr txBox="1"/>
      </xdr:nvSpPr>
      <xdr:spPr>
        <a:xfrm>
          <a:off x="14357428" y="1307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44617</xdr:rowOff>
    </xdr:from>
    <xdr:to>
      <xdr:col>72</xdr:col>
      <xdr:colOff>38100</xdr:colOff>
      <xdr:row>79</xdr:row>
      <xdr:rowOff>146217</xdr:rowOff>
    </xdr:to>
    <xdr:sp macro="" textlink="">
      <xdr:nvSpPr>
        <xdr:cNvPr id="666" name="楕円 665"/>
        <xdr:cNvSpPr/>
      </xdr:nvSpPr>
      <xdr:spPr>
        <a:xfrm>
          <a:off x="13652500" y="1358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137344</xdr:rowOff>
    </xdr:from>
    <xdr:ext cx="378565" cy="259045"/>
    <xdr:sp macro="" textlink="">
      <xdr:nvSpPr>
        <xdr:cNvPr id="667" name="テキスト ボックス 666"/>
        <xdr:cNvSpPr txBox="1"/>
      </xdr:nvSpPr>
      <xdr:spPr>
        <a:xfrm>
          <a:off x="13514017" y="13681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92884</xdr:rowOff>
    </xdr:from>
    <xdr:to>
      <xdr:col>67</xdr:col>
      <xdr:colOff>101600</xdr:colOff>
      <xdr:row>79</xdr:row>
      <xdr:rowOff>23034</xdr:rowOff>
    </xdr:to>
    <xdr:sp macro="" textlink="">
      <xdr:nvSpPr>
        <xdr:cNvPr id="668" name="楕円 667"/>
        <xdr:cNvSpPr/>
      </xdr:nvSpPr>
      <xdr:spPr>
        <a:xfrm>
          <a:off x="12763500" y="1346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14161</xdr:rowOff>
    </xdr:from>
    <xdr:ext cx="469744" cy="259045"/>
    <xdr:sp macro="" textlink="">
      <xdr:nvSpPr>
        <xdr:cNvPr id="669" name="テキスト ボックス 668"/>
        <xdr:cNvSpPr txBox="1"/>
      </xdr:nvSpPr>
      <xdr:spPr>
        <a:xfrm>
          <a:off x="12579428" y="1355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0" name="直線コネクタ 67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1" name="テキスト ボックス 68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2" name="直線コネクタ 68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3" name="テキスト ボックス 68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4" name="直線コネクタ 68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5" name="テキスト ボックス 68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6" name="直線コネクタ 68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7" name="テキスト ボックス 68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8" name="直線コネクタ 68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9" name="テキスト ボックス 68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167132</xdr:rowOff>
    </xdr:from>
    <xdr:to>
      <xdr:col>85</xdr:col>
      <xdr:colOff>126364</xdr:colOff>
      <xdr:row>98</xdr:row>
      <xdr:rowOff>80747</xdr:rowOff>
    </xdr:to>
    <xdr:cxnSp macro="">
      <xdr:nvCxnSpPr>
        <xdr:cNvPr id="693" name="直線コネクタ 692"/>
        <xdr:cNvCxnSpPr/>
      </xdr:nvCxnSpPr>
      <xdr:spPr>
        <a:xfrm flipV="1">
          <a:off x="16317595" y="15426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84574</xdr:rowOff>
    </xdr:from>
    <xdr:ext cx="534377" cy="259045"/>
    <xdr:sp macro="" textlink="">
      <xdr:nvSpPr>
        <xdr:cNvPr id="694" name="公債費最小値テキスト"/>
        <xdr:cNvSpPr txBox="1"/>
      </xdr:nvSpPr>
      <xdr:spPr>
        <a:xfrm>
          <a:off x="16370300" y="1688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80747</xdr:rowOff>
    </xdr:from>
    <xdr:to>
      <xdr:col>86</xdr:col>
      <xdr:colOff>25400</xdr:colOff>
      <xdr:row>98</xdr:row>
      <xdr:rowOff>80747</xdr:rowOff>
    </xdr:to>
    <xdr:cxnSp macro="">
      <xdr:nvCxnSpPr>
        <xdr:cNvPr id="695" name="直線コネクタ 694"/>
        <xdr:cNvCxnSpPr/>
      </xdr:nvCxnSpPr>
      <xdr:spPr>
        <a:xfrm>
          <a:off x="16230600" y="1688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113809</xdr:rowOff>
    </xdr:from>
    <xdr:ext cx="599010" cy="259045"/>
    <xdr:sp macro="" textlink="">
      <xdr:nvSpPr>
        <xdr:cNvPr id="696" name="公債費最大値テキスト"/>
        <xdr:cNvSpPr txBox="1"/>
      </xdr:nvSpPr>
      <xdr:spPr>
        <a:xfrm>
          <a:off x="16370300" y="1520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167132</xdr:rowOff>
    </xdr:from>
    <xdr:to>
      <xdr:col>86</xdr:col>
      <xdr:colOff>25400</xdr:colOff>
      <xdr:row>89</xdr:row>
      <xdr:rowOff>167132</xdr:rowOff>
    </xdr:to>
    <xdr:cxnSp macro="">
      <xdr:nvCxnSpPr>
        <xdr:cNvPr id="697" name="直線コネクタ 696"/>
        <xdr:cNvCxnSpPr/>
      </xdr:nvCxnSpPr>
      <xdr:spPr>
        <a:xfrm>
          <a:off x="16230600" y="1542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114427</xdr:rowOff>
    </xdr:from>
    <xdr:to>
      <xdr:col>85</xdr:col>
      <xdr:colOff>127000</xdr:colOff>
      <xdr:row>96</xdr:row>
      <xdr:rowOff>126315</xdr:rowOff>
    </xdr:to>
    <xdr:cxnSp macro="">
      <xdr:nvCxnSpPr>
        <xdr:cNvPr id="698" name="直線コネクタ 697"/>
        <xdr:cNvCxnSpPr/>
      </xdr:nvCxnSpPr>
      <xdr:spPr>
        <a:xfrm flipV="1">
          <a:off x="15481300" y="16573627"/>
          <a:ext cx="8382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166006</xdr:rowOff>
    </xdr:from>
    <xdr:ext cx="534377" cy="259045"/>
    <xdr:sp macro="" textlink="">
      <xdr:nvSpPr>
        <xdr:cNvPr id="699" name="公債費平均値テキスト"/>
        <xdr:cNvSpPr txBox="1"/>
      </xdr:nvSpPr>
      <xdr:spPr>
        <a:xfrm>
          <a:off x="16370300" y="16110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143129</xdr:rowOff>
    </xdr:from>
    <xdr:to>
      <xdr:col>85</xdr:col>
      <xdr:colOff>177800</xdr:colOff>
      <xdr:row>95</xdr:row>
      <xdr:rowOff>73279</xdr:rowOff>
    </xdr:to>
    <xdr:sp macro="" textlink="">
      <xdr:nvSpPr>
        <xdr:cNvPr id="700" name="フローチャート: 判断 699"/>
        <xdr:cNvSpPr/>
      </xdr:nvSpPr>
      <xdr:spPr>
        <a:xfrm>
          <a:off x="162687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126315</xdr:rowOff>
    </xdr:from>
    <xdr:to>
      <xdr:col>81</xdr:col>
      <xdr:colOff>50800</xdr:colOff>
      <xdr:row>96</xdr:row>
      <xdr:rowOff>126873</xdr:rowOff>
    </xdr:to>
    <xdr:cxnSp macro="">
      <xdr:nvCxnSpPr>
        <xdr:cNvPr id="701" name="直線コネクタ 700"/>
        <xdr:cNvCxnSpPr/>
      </xdr:nvCxnSpPr>
      <xdr:spPr>
        <a:xfrm flipV="1">
          <a:off x="14592300" y="16585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154127</xdr:rowOff>
    </xdr:from>
    <xdr:to>
      <xdr:col>81</xdr:col>
      <xdr:colOff>101600</xdr:colOff>
      <xdr:row>95</xdr:row>
      <xdr:rowOff>84277</xdr:rowOff>
    </xdr:to>
    <xdr:sp macro="" textlink="">
      <xdr:nvSpPr>
        <xdr:cNvPr id="702" name="フローチャート: 判断 701"/>
        <xdr:cNvSpPr/>
      </xdr:nvSpPr>
      <xdr:spPr>
        <a:xfrm>
          <a:off x="15430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100804</xdr:rowOff>
    </xdr:from>
    <xdr:ext cx="534377" cy="259045"/>
    <xdr:sp macro="" textlink="">
      <xdr:nvSpPr>
        <xdr:cNvPr id="703" name="テキスト ボックス 702"/>
        <xdr:cNvSpPr txBox="1"/>
      </xdr:nvSpPr>
      <xdr:spPr>
        <a:xfrm>
          <a:off x="15214111" y="1604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126873</xdr:rowOff>
    </xdr:from>
    <xdr:to>
      <xdr:col>76</xdr:col>
      <xdr:colOff>114300</xdr:colOff>
      <xdr:row>96</xdr:row>
      <xdr:rowOff>131063</xdr:rowOff>
    </xdr:to>
    <xdr:cxnSp macro="">
      <xdr:nvCxnSpPr>
        <xdr:cNvPr id="704" name="直線コネクタ 703"/>
        <xdr:cNvCxnSpPr/>
      </xdr:nvCxnSpPr>
      <xdr:spPr>
        <a:xfrm flipV="1">
          <a:off x="13703300" y="16586073"/>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25349</xdr:rowOff>
    </xdr:from>
    <xdr:to>
      <xdr:col>76</xdr:col>
      <xdr:colOff>165100</xdr:colOff>
      <xdr:row>95</xdr:row>
      <xdr:rowOff>126949</xdr:rowOff>
    </xdr:to>
    <xdr:sp macro="" textlink="">
      <xdr:nvSpPr>
        <xdr:cNvPr id="705" name="フローチャート: 判断 704"/>
        <xdr:cNvSpPr/>
      </xdr:nvSpPr>
      <xdr:spPr>
        <a:xfrm>
          <a:off x="145415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143476</xdr:rowOff>
    </xdr:from>
    <xdr:ext cx="534377" cy="259045"/>
    <xdr:sp macro="" textlink="">
      <xdr:nvSpPr>
        <xdr:cNvPr id="706" name="テキスト ボックス 705"/>
        <xdr:cNvSpPr txBox="1"/>
      </xdr:nvSpPr>
      <xdr:spPr>
        <a:xfrm>
          <a:off x="14325111" y="1608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106781</xdr:rowOff>
    </xdr:from>
    <xdr:to>
      <xdr:col>71</xdr:col>
      <xdr:colOff>177800</xdr:colOff>
      <xdr:row>96</xdr:row>
      <xdr:rowOff>131063</xdr:rowOff>
    </xdr:to>
    <xdr:cxnSp macro="">
      <xdr:nvCxnSpPr>
        <xdr:cNvPr id="707" name="直線コネクタ 706"/>
        <xdr:cNvCxnSpPr/>
      </xdr:nvCxnSpPr>
      <xdr:spPr>
        <a:xfrm>
          <a:off x="12814300" y="16565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39827</xdr:rowOff>
    </xdr:from>
    <xdr:to>
      <xdr:col>72</xdr:col>
      <xdr:colOff>38100</xdr:colOff>
      <xdr:row>95</xdr:row>
      <xdr:rowOff>141427</xdr:rowOff>
    </xdr:to>
    <xdr:sp macro="" textlink="">
      <xdr:nvSpPr>
        <xdr:cNvPr id="708" name="フローチャート: 判断 707"/>
        <xdr:cNvSpPr/>
      </xdr:nvSpPr>
      <xdr:spPr>
        <a:xfrm>
          <a:off x="13652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157954</xdr:rowOff>
    </xdr:from>
    <xdr:ext cx="534377" cy="259045"/>
    <xdr:sp macro="" textlink="">
      <xdr:nvSpPr>
        <xdr:cNvPr id="709" name="テキスト ボックス 708"/>
        <xdr:cNvSpPr txBox="1"/>
      </xdr:nvSpPr>
      <xdr:spPr>
        <a:xfrm>
          <a:off x="13436111" y="1610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32741</xdr:rowOff>
    </xdr:from>
    <xdr:to>
      <xdr:col>67</xdr:col>
      <xdr:colOff>101600</xdr:colOff>
      <xdr:row>95</xdr:row>
      <xdr:rowOff>134341</xdr:rowOff>
    </xdr:to>
    <xdr:sp macro="" textlink="">
      <xdr:nvSpPr>
        <xdr:cNvPr id="710" name="フローチャート: 判断 709"/>
        <xdr:cNvSpPr/>
      </xdr:nvSpPr>
      <xdr:spPr>
        <a:xfrm>
          <a:off x="127635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150868</xdr:rowOff>
    </xdr:from>
    <xdr:ext cx="534377" cy="259045"/>
    <xdr:sp macro="" textlink="">
      <xdr:nvSpPr>
        <xdr:cNvPr id="711" name="テキスト ボックス 710"/>
        <xdr:cNvSpPr txBox="1"/>
      </xdr:nvSpPr>
      <xdr:spPr>
        <a:xfrm>
          <a:off x="12547111" y="160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63627</xdr:rowOff>
    </xdr:from>
    <xdr:to>
      <xdr:col>85</xdr:col>
      <xdr:colOff>177800</xdr:colOff>
      <xdr:row>96</xdr:row>
      <xdr:rowOff>165227</xdr:rowOff>
    </xdr:to>
    <xdr:sp macro="" textlink="">
      <xdr:nvSpPr>
        <xdr:cNvPr id="717" name="楕円 716"/>
        <xdr:cNvSpPr/>
      </xdr:nvSpPr>
      <xdr:spPr>
        <a:xfrm>
          <a:off x="16268700" y="1652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42054</xdr:rowOff>
    </xdr:from>
    <xdr:ext cx="534377" cy="259045"/>
    <xdr:sp macro="" textlink="">
      <xdr:nvSpPr>
        <xdr:cNvPr id="718" name="公債費該当値テキスト"/>
        <xdr:cNvSpPr txBox="1"/>
      </xdr:nvSpPr>
      <xdr:spPr>
        <a:xfrm>
          <a:off x="16370300" y="165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75515</xdr:rowOff>
    </xdr:from>
    <xdr:to>
      <xdr:col>81</xdr:col>
      <xdr:colOff>101600</xdr:colOff>
      <xdr:row>97</xdr:row>
      <xdr:rowOff>5665</xdr:rowOff>
    </xdr:to>
    <xdr:sp macro="" textlink="">
      <xdr:nvSpPr>
        <xdr:cNvPr id="719" name="楕円 718"/>
        <xdr:cNvSpPr/>
      </xdr:nvSpPr>
      <xdr:spPr>
        <a:xfrm>
          <a:off x="15430500" y="1653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168242</xdr:rowOff>
    </xdr:from>
    <xdr:ext cx="534377" cy="259045"/>
    <xdr:sp macro="" textlink="">
      <xdr:nvSpPr>
        <xdr:cNvPr id="720" name="テキスト ボックス 719"/>
        <xdr:cNvSpPr txBox="1"/>
      </xdr:nvSpPr>
      <xdr:spPr>
        <a:xfrm>
          <a:off x="15214111" y="1662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76073</xdr:rowOff>
    </xdr:from>
    <xdr:to>
      <xdr:col>76</xdr:col>
      <xdr:colOff>165100</xdr:colOff>
      <xdr:row>97</xdr:row>
      <xdr:rowOff>6223</xdr:rowOff>
    </xdr:to>
    <xdr:sp macro="" textlink="">
      <xdr:nvSpPr>
        <xdr:cNvPr id="721" name="楕円 720"/>
        <xdr:cNvSpPr/>
      </xdr:nvSpPr>
      <xdr:spPr>
        <a:xfrm>
          <a:off x="14541500" y="165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168800</xdr:rowOff>
    </xdr:from>
    <xdr:ext cx="534377" cy="259045"/>
    <xdr:sp macro="" textlink="">
      <xdr:nvSpPr>
        <xdr:cNvPr id="722" name="テキスト ボックス 721"/>
        <xdr:cNvSpPr txBox="1"/>
      </xdr:nvSpPr>
      <xdr:spPr>
        <a:xfrm>
          <a:off x="14325111" y="1662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80263</xdr:rowOff>
    </xdr:from>
    <xdr:to>
      <xdr:col>72</xdr:col>
      <xdr:colOff>38100</xdr:colOff>
      <xdr:row>97</xdr:row>
      <xdr:rowOff>10413</xdr:rowOff>
    </xdr:to>
    <xdr:sp macro="" textlink="">
      <xdr:nvSpPr>
        <xdr:cNvPr id="723" name="楕円 722"/>
        <xdr:cNvSpPr/>
      </xdr:nvSpPr>
      <xdr:spPr>
        <a:xfrm>
          <a:off x="13652500" y="1653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1540</xdr:rowOff>
    </xdr:from>
    <xdr:ext cx="534377" cy="259045"/>
    <xdr:sp macro="" textlink="">
      <xdr:nvSpPr>
        <xdr:cNvPr id="724" name="テキスト ボックス 723"/>
        <xdr:cNvSpPr txBox="1"/>
      </xdr:nvSpPr>
      <xdr:spPr>
        <a:xfrm>
          <a:off x="13436111" y="1663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55981</xdr:rowOff>
    </xdr:from>
    <xdr:to>
      <xdr:col>67</xdr:col>
      <xdr:colOff>101600</xdr:colOff>
      <xdr:row>96</xdr:row>
      <xdr:rowOff>157581</xdr:rowOff>
    </xdr:to>
    <xdr:sp macro="" textlink="">
      <xdr:nvSpPr>
        <xdr:cNvPr id="725" name="楕円 724"/>
        <xdr:cNvSpPr/>
      </xdr:nvSpPr>
      <xdr:spPr>
        <a:xfrm>
          <a:off x="12763500" y="165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148708</xdr:rowOff>
    </xdr:from>
    <xdr:ext cx="534377" cy="259045"/>
    <xdr:sp macro="" textlink="">
      <xdr:nvSpPr>
        <xdr:cNvPr id="726" name="テキスト ボックス 725"/>
        <xdr:cNvSpPr txBox="1"/>
      </xdr:nvSpPr>
      <xdr:spPr>
        <a:xfrm>
          <a:off x="12547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0" name="テキスト ボックス 73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147701</xdr:rowOff>
    </xdr:from>
    <xdr:to>
      <xdr:col>116</xdr:col>
      <xdr:colOff>62864</xdr:colOff>
      <xdr:row>39</xdr:row>
      <xdr:rowOff>44450</xdr:rowOff>
    </xdr:to>
    <xdr:cxnSp macro="">
      <xdr:nvCxnSpPr>
        <xdr:cNvPr id="750" name="直線コネクタ 749"/>
        <xdr:cNvCxnSpPr/>
      </xdr:nvCxnSpPr>
      <xdr:spPr>
        <a:xfrm flipV="1">
          <a:off x="22159595" y="5462651"/>
          <a:ext cx="1269"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82313</xdr:rowOff>
    </xdr:from>
    <xdr:ext cx="249299" cy="259045"/>
    <xdr:sp macro="" textlink="">
      <xdr:nvSpPr>
        <xdr:cNvPr id="751" name="諸支出金最小値テキスト"/>
        <xdr:cNvSpPr txBox="1"/>
      </xdr:nvSpPr>
      <xdr:spPr>
        <a:xfrm>
          <a:off x="22212300" y="6768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94378</xdr:rowOff>
    </xdr:from>
    <xdr:ext cx="469744" cy="259045"/>
    <xdr:sp macro="" textlink="">
      <xdr:nvSpPr>
        <xdr:cNvPr id="753" name="諸支出金最大値テキスト"/>
        <xdr:cNvSpPr txBox="1"/>
      </xdr:nvSpPr>
      <xdr:spPr>
        <a:xfrm>
          <a:off x="22212300" y="523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147701</xdr:rowOff>
    </xdr:from>
    <xdr:to>
      <xdr:col>116</xdr:col>
      <xdr:colOff>152400</xdr:colOff>
      <xdr:row>31</xdr:row>
      <xdr:rowOff>147701</xdr:rowOff>
    </xdr:to>
    <xdr:cxnSp macro="">
      <xdr:nvCxnSpPr>
        <xdr:cNvPr id="754" name="直線コネクタ 753"/>
        <xdr:cNvCxnSpPr/>
      </xdr:nvCxnSpPr>
      <xdr:spPr>
        <a:xfrm>
          <a:off x="22072600" y="5462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171213</xdr:rowOff>
    </xdr:from>
    <xdr:ext cx="313932" cy="259045"/>
    <xdr:sp macro="" textlink="">
      <xdr:nvSpPr>
        <xdr:cNvPr id="756" name="諸支出金平均値テキスト"/>
        <xdr:cNvSpPr txBox="1"/>
      </xdr:nvSpPr>
      <xdr:spPr>
        <a:xfrm>
          <a:off x="22212300" y="651486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148336</xdr:rowOff>
    </xdr:from>
    <xdr:to>
      <xdr:col>116</xdr:col>
      <xdr:colOff>114300</xdr:colOff>
      <xdr:row>39</xdr:row>
      <xdr:rowOff>78486</xdr:rowOff>
    </xdr:to>
    <xdr:sp macro="" textlink="">
      <xdr:nvSpPr>
        <xdr:cNvPr id="757" name="フローチャート: 判断 756"/>
        <xdr:cNvSpPr/>
      </xdr:nvSpPr>
      <xdr:spPr>
        <a:xfrm>
          <a:off x="22110700" y="666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115570</xdr:rowOff>
    </xdr:from>
    <xdr:to>
      <xdr:col>112</xdr:col>
      <xdr:colOff>38100</xdr:colOff>
      <xdr:row>39</xdr:row>
      <xdr:rowOff>45720</xdr:rowOff>
    </xdr:to>
    <xdr:sp macro="" textlink="">
      <xdr:nvSpPr>
        <xdr:cNvPr id="759" name="フローチャート: 判断 758"/>
        <xdr:cNvSpPr/>
      </xdr:nvSpPr>
      <xdr:spPr>
        <a:xfrm>
          <a:off x="21272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62247</xdr:rowOff>
    </xdr:from>
    <xdr:ext cx="378565" cy="259045"/>
    <xdr:sp macro="" textlink="">
      <xdr:nvSpPr>
        <xdr:cNvPr id="760" name="テキスト ボックス 759"/>
        <xdr:cNvSpPr txBox="1"/>
      </xdr:nvSpPr>
      <xdr:spPr>
        <a:xfrm>
          <a:off x="21134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154432</xdr:rowOff>
    </xdr:from>
    <xdr:to>
      <xdr:col>107</xdr:col>
      <xdr:colOff>101600</xdr:colOff>
      <xdr:row>39</xdr:row>
      <xdr:rowOff>84582</xdr:rowOff>
    </xdr:to>
    <xdr:sp macro="" textlink="">
      <xdr:nvSpPr>
        <xdr:cNvPr id="762" name="フローチャート: 判断 761"/>
        <xdr:cNvSpPr/>
      </xdr:nvSpPr>
      <xdr:spPr>
        <a:xfrm>
          <a:off x="20383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101109</xdr:rowOff>
    </xdr:from>
    <xdr:ext cx="313932" cy="259045"/>
    <xdr:sp macro="" textlink="">
      <xdr:nvSpPr>
        <xdr:cNvPr id="763" name="テキスト ボックス 762"/>
        <xdr:cNvSpPr txBox="1"/>
      </xdr:nvSpPr>
      <xdr:spPr>
        <a:xfrm>
          <a:off x="20277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143383</xdr:rowOff>
    </xdr:from>
    <xdr:to>
      <xdr:col>102</xdr:col>
      <xdr:colOff>165100</xdr:colOff>
      <xdr:row>39</xdr:row>
      <xdr:rowOff>73533</xdr:rowOff>
    </xdr:to>
    <xdr:sp macro="" textlink="">
      <xdr:nvSpPr>
        <xdr:cNvPr id="765" name="フローチャート: 判断 764"/>
        <xdr:cNvSpPr/>
      </xdr:nvSpPr>
      <xdr:spPr>
        <a:xfrm>
          <a:off x="19494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90060</xdr:rowOff>
    </xdr:from>
    <xdr:ext cx="313932" cy="259045"/>
    <xdr:sp macro="" textlink="">
      <xdr:nvSpPr>
        <xdr:cNvPr id="766" name="テキスト ボックス 765"/>
        <xdr:cNvSpPr txBox="1"/>
      </xdr:nvSpPr>
      <xdr:spPr>
        <a:xfrm>
          <a:off x="19388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122809</xdr:rowOff>
    </xdr:from>
    <xdr:to>
      <xdr:col>98</xdr:col>
      <xdr:colOff>38100</xdr:colOff>
      <xdr:row>39</xdr:row>
      <xdr:rowOff>52959</xdr:rowOff>
    </xdr:to>
    <xdr:sp macro="" textlink="">
      <xdr:nvSpPr>
        <xdr:cNvPr id="767" name="フローチャート: 判断 766"/>
        <xdr:cNvSpPr/>
      </xdr:nvSpPr>
      <xdr:spPr>
        <a:xfrm>
          <a:off x="18605500" y="663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69486</xdr:rowOff>
    </xdr:from>
    <xdr:ext cx="378565" cy="259045"/>
    <xdr:sp macro="" textlink="">
      <xdr:nvSpPr>
        <xdr:cNvPr id="768" name="テキスト ボックス 767"/>
        <xdr:cNvSpPr txBox="1"/>
      </xdr:nvSpPr>
      <xdr:spPr>
        <a:xfrm>
          <a:off x="18467017" y="64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126763</xdr:rowOff>
    </xdr:from>
    <xdr:ext cx="249299" cy="259045"/>
    <xdr:sp macro="" textlink="">
      <xdr:nvSpPr>
        <xdr:cNvPr id="775" name="諸支出金該当値テキスト"/>
        <xdr:cNvSpPr txBox="1"/>
      </xdr:nvSpPr>
      <xdr:spPr>
        <a:xfrm>
          <a:off x="22212300" y="6641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94" name="直線コネクタ 793"/>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95" name="テキスト ボックス 794"/>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98" name="直線コネクタ 797"/>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50</xdr:row>
      <xdr:rowOff>111777</xdr:rowOff>
    </xdr:from>
    <xdr:ext cx="248786" cy="259045"/>
    <xdr:sp macro="" textlink="">
      <xdr:nvSpPr>
        <xdr:cNvPr id="799" name="テキスト ボックス 798"/>
        <xdr:cNvSpPr txBox="1"/>
      </xdr:nvSpPr>
      <xdr:spPr>
        <a:xfrm>
          <a:off x="18039214" y="868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1" name="テキスト ボックス 80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25400</xdr:rowOff>
    </xdr:from>
    <xdr:to>
      <xdr:col>116</xdr:col>
      <xdr:colOff>62864</xdr:colOff>
      <xdr:row>58</xdr:row>
      <xdr:rowOff>25400</xdr:rowOff>
    </xdr:to>
    <xdr:cxnSp macro="">
      <xdr:nvCxnSpPr>
        <xdr:cNvPr id="803" name="直線コネクタ 802"/>
        <xdr:cNvCxnSpPr/>
      </xdr:nvCxnSpPr>
      <xdr:spPr>
        <a:xfrm>
          <a:off x="22159595" y="9969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4" name="前年度繰上充用金最小値テキスト"/>
        <xdr:cNvSpPr txBox="1"/>
      </xdr:nvSpPr>
      <xdr:spPr>
        <a:xfrm>
          <a:off x="22212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805" name="直線コネクタ 804"/>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67327</xdr:rowOff>
    </xdr:from>
    <xdr:ext cx="249299" cy="259045"/>
    <xdr:sp macro="" textlink="">
      <xdr:nvSpPr>
        <xdr:cNvPr id="806" name="前年度繰上充用金最大値テキスト"/>
        <xdr:cNvSpPr txBox="1"/>
      </xdr:nvSpPr>
      <xdr:spPr>
        <a:xfrm>
          <a:off x="22212300" y="966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807" name="直線コネクタ 806"/>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808" name="直線コネクタ 807"/>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124477</xdr:rowOff>
    </xdr:from>
    <xdr:ext cx="249299" cy="259045"/>
    <xdr:sp macro="" textlink="">
      <xdr:nvSpPr>
        <xdr:cNvPr id="809" name="前年度繰上充用金平均値テキスト"/>
        <xdr:cNvSpPr txBox="1"/>
      </xdr:nvSpPr>
      <xdr:spPr>
        <a:xfrm>
          <a:off x="22212300" y="9897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フローチャート: 判断 809"/>
        <xdr:cNvSpPr/>
      </xdr:nvSpPr>
      <xdr:spPr>
        <a:xfrm>
          <a:off x="22110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811" name="直線コネクタ 810"/>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812" name="フローチャート: 判断 811"/>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13" name="テキスト ボックス 812"/>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814" name="直線コネクタ 813"/>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815" name="フローチャート: 判断 814"/>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6" name="テキスト ボックス 815"/>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17" name="直線コネクタ 816"/>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18" name="フローチャート: 判断 817"/>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9" name="テキスト ボックス 818"/>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20" name="フローチャート: 判断 819"/>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21" name="テキスト ボックス 820"/>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27" name="楕円 826"/>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10177</xdr:rowOff>
    </xdr:from>
    <xdr:ext cx="249299" cy="259045"/>
    <xdr:sp macro="" textlink="">
      <xdr:nvSpPr>
        <xdr:cNvPr id="828" name="前年度繰上充用金該当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29" name="楕円 828"/>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30" name="テキスト ボックス 829"/>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31" name="楕円 830"/>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32" name="テキスト ボックス 831"/>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33" name="楕円 832"/>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34" name="テキスト ボックス 833"/>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35" name="楕円 834"/>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36" name="テキスト ボックス 835"/>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7" name="正方形/長方形 8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8" name="正方形/長方形 8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9" name="テキスト ボックス 8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569,158</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円となっている。主な構成項目である民生費は住民一人当たり</a:t>
          </a:r>
          <a:r>
            <a:rPr kumimoji="1" lang="en-US" altLang="ja-JP" sz="1300">
              <a:latin typeface="ＭＳ Ｐゴシック" panose="020B0600070205080204" pitchFamily="50" charset="-128"/>
              <a:ea typeface="ＭＳ Ｐゴシック" panose="020B0600070205080204" pitchFamily="50" charset="-128"/>
            </a:rPr>
            <a:t>174,460</a:t>
          </a:r>
          <a:r>
            <a:rPr kumimoji="1" lang="ja-JP" altLang="en-US" sz="1300">
              <a:latin typeface="ＭＳ Ｐゴシック" panose="020B0600070205080204" pitchFamily="50" charset="-128"/>
              <a:ea typeface="ＭＳ Ｐゴシック" panose="020B0600070205080204" pitchFamily="50" charset="-128"/>
            </a:rPr>
            <a:t>円となっており、類似団体平均をわずかに下回っている。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しかしながら、令和元年度台風・令和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月に発生した福島県沖を震源とする地震による影響もあり、災害復旧費が住民一人当たり</a:t>
          </a:r>
          <a:r>
            <a:rPr kumimoji="1" lang="en-US" altLang="ja-JP" sz="1300">
              <a:latin typeface="ＭＳ Ｐゴシック" panose="020B0600070205080204" pitchFamily="50" charset="-128"/>
              <a:ea typeface="ＭＳ Ｐゴシック" panose="020B0600070205080204" pitchFamily="50" charset="-128"/>
            </a:rPr>
            <a:t>17,446</a:t>
          </a:r>
          <a:r>
            <a:rPr kumimoji="1" lang="ja-JP" altLang="en-US" sz="1300">
              <a:latin typeface="ＭＳ Ｐゴシック" panose="020B0600070205080204" pitchFamily="50" charset="-128"/>
              <a:ea typeface="ＭＳ Ｐゴシック" panose="020B0600070205080204" pitchFamily="50" charset="-128"/>
            </a:rPr>
            <a:t>円と前年度と比べて</a:t>
          </a:r>
          <a:r>
            <a:rPr kumimoji="1" lang="en-US" altLang="ja-JP" sz="1300">
              <a:latin typeface="ＭＳ Ｐゴシック" panose="020B0600070205080204" pitchFamily="50" charset="-128"/>
              <a:ea typeface="ＭＳ Ｐゴシック" panose="020B0600070205080204" pitchFamily="50" charset="-128"/>
            </a:rPr>
            <a:t>964</a:t>
          </a:r>
          <a:r>
            <a:rPr kumimoji="1" lang="ja-JP" altLang="en-US" sz="1300">
              <a:latin typeface="ＭＳ Ｐゴシック" panose="020B0600070205080204" pitchFamily="50" charset="-128"/>
              <a:ea typeface="ＭＳ Ｐゴシック" panose="020B0600070205080204" pitchFamily="50" charset="-128"/>
            </a:rPr>
            <a:t>円増加し、ここ数年の大規模な災害により、類似団体を大きく上回っている。また、衛生費については、白石市外二町組合に対する出資金や放射能対策事業などが増加したこともあり、住民一人当たりのコストが類似団体を</a:t>
          </a:r>
          <a:r>
            <a:rPr kumimoji="1" lang="en-US" altLang="ja-JP" sz="1300">
              <a:latin typeface="ＭＳ Ｐゴシック" panose="020B0600070205080204" pitchFamily="50" charset="-128"/>
              <a:ea typeface="ＭＳ Ｐゴシック" panose="020B0600070205080204" pitchFamily="50" charset="-128"/>
            </a:rPr>
            <a:t>19,887</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29</a:t>
          </a:r>
          <a:r>
            <a:rPr kumimoji="1" lang="ja-JP" altLang="en-US" sz="1300">
              <a:latin typeface="ＭＳ ゴシック" pitchFamily="49" charset="-128"/>
              <a:ea typeface="ＭＳ ゴシック" pitchFamily="49" charset="-128"/>
            </a:rPr>
            <a:t>年度、</a:t>
          </a:r>
          <a:r>
            <a:rPr kumimoji="1" lang="en-US" altLang="ja-JP" sz="1300">
              <a:latin typeface="ＭＳ ゴシック" pitchFamily="49" charset="-128"/>
              <a:ea typeface="ＭＳ ゴシック" pitchFamily="49" charset="-128"/>
            </a:rPr>
            <a:t>30</a:t>
          </a:r>
          <a:r>
            <a:rPr kumimoji="1" lang="ja-JP" altLang="en-US" sz="1300">
              <a:latin typeface="ＭＳ ゴシック" pitchFamily="49" charset="-128"/>
              <a:ea typeface="ＭＳ ゴシック" pitchFamily="49" charset="-128"/>
            </a:rPr>
            <a:t>年度は財政調整基金からの取り崩しが大きく、単年度収支がマイナスとなったが、令和元年度からは、実質単年度収支がプラスとなっている。これは、市税等の増加に加え、ふるさと納税が大幅に増加していること、病院事業に対する繰出金の見直しを行ったことが要因となっている。財政調整基金残高は令和３年度大幅に増加したが、新型コロナウイルス感染症対策として普通交付税や臨時財政対策債が一時的に増加したことが要因と考えられる。</a:t>
          </a:r>
          <a:endParaRPr kumimoji="1" lang="en-US" altLang="ja-JP" sz="13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実質連結赤字は発生していない。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３年度は一般会計黒字額が増加したが、これは、市税や普通交付税などの経常一般財源が増加したことが主な要因である。新型コロナウイルス感染症対策のために普通交付税や臨時財政対策債が増加したためであり、一時的なものであると想定されるため、今後も適正な財政運営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特別会計、公営企業についても、引き続き健全な財政運営に努めていく。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630" t="s">
        <v>78</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75" thickBot="1" x14ac:dyDescent="0.2">
      <c r="B2" s="179" t="s">
        <v>79</v>
      </c>
      <c r="C2" s="179"/>
      <c r="D2" s="180"/>
    </row>
    <row r="3" spans="1:119" ht="18.75" customHeight="1" thickBot="1" x14ac:dyDescent="0.2">
      <c r="A3" s="178"/>
      <c r="B3" s="631" t="s">
        <v>80</v>
      </c>
      <c r="C3" s="632"/>
      <c r="D3" s="632"/>
      <c r="E3" s="633"/>
      <c r="F3" s="633"/>
      <c r="G3" s="633"/>
      <c r="H3" s="633"/>
      <c r="I3" s="633"/>
      <c r="J3" s="633"/>
      <c r="K3" s="633"/>
      <c r="L3" s="633" t="s">
        <v>81</v>
      </c>
      <c r="M3" s="633"/>
      <c r="N3" s="633"/>
      <c r="O3" s="633"/>
      <c r="P3" s="633"/>
      <c r="Q3" s="633"/>
      <c r="R3" s="636"/>
      <c r="S3" s="636"/>
      <c r="T3" s="636"/>
      <c r="U3" s="636"/>
      <c r="V3" s="637"/>
      <c r="W3" s="527" t="s">
        <v>82</v>
      </c>
      <c r="X3" s="528"/>
      <c r="Y3" s="528"/>
      <c r="Z3" s="528"/>
      <c r="AA3" s="528"/>
      <c r="AB3" s="632"/>
      <c r="AC3" s="636" t="s">
        <v>83</v>
      </c>
      <c r="AD3" s="528"/>
      <c r="AE3" s="528"/>
      <c r="AF3" s="528"/>
      <c r="AG3" s="528"/>
      <c r="AH3" s="528"/>
      <c r="AI3" s="528"/>
      <c r="AJ3" s="528"/>
      <c r="AK3" s="528"/>
      <c r="AL3" s="598"/>
      <c r="AM3" s="527" t="s">
        <v>84</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85</v>
      </c>
      <c r="BO3" s="528"/>
      <c r="BP3" s="528"/>
      <c r="BQ3" s="528"/>
      <c r="BR3" s="528"/>
      <c r="BS3" s="528"/>
      <c r="BT3" s="528"/>
      <c r="BU3" s="598"/>
      <c r="BV3" s="527" t="s">
        <v>86</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87</v>
      </c>
      <c r="CU3" s="528"/>
      <c r="CV3" s="528"/>
      <c r="CW3" s="528"/>
      <c r="CX3" s="528"/>
      <c r="CY3" s="528"/>
      <c r="CZ3" s="528"/>
      <c r="DA3" s="598"/>
      <c r="DB3" s="527" t="s">
        <v>88</v>
      </c>
      <c r="DC3" s="528"/>
      <c r="DD3" s="528"/>
      <c r="DE3" s="528"/>
      <c r="DF3" s="528"/>
      <c r="DG3" s="528"/>
      <c r="DH3" s="528"/>
      <c r="DI3" s="598"/>
    </row>
    <row r="4" spans="1:119" ht="18.75" customHeight="1" x14ac:dyDescent="0.15">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89</v>
      </c>
      <c r="AZ4" s="485"/>
      <c r="BA4" s="485"/>
      <c r="BB4" s="485"/>
      <c r="BC4" s="485"/>
      <c r="BD4" s="485"/>
      <c r="BE4" s="485"/>
      <c r="BF4" s="485"/>
      <c r="BG4" s="485"/>
      <c r="BH4" s="485"/>
      <c r="BI4" s="485"/>
      <c r="BJ4" s="485"/>
      <c r="BK4" s="485"/>
      <c r="BL4" s="485"/>
      <c r="BM4" s="486"/>
      <c r="BN4" s="487">
        <v>19429607</v>
      </c>
      <c r="BO4" s="488"/>
      <c r="BP4" s="488"/>
      <c r="BQ4" s="488"/>
      <c r="BR4" s="488"/>
      <c r="BS4" s="488"/>
      <c r="BT4" s="488"/>
      <c r="BU4" s="489"/>
      <c r="BV4" s="487">
        <v>20902765</v>
      </c>
      <c r="BW4" s="488"/>
      <c r="BX4" s="488"/>
      <c r="BY4" s="488"/>
      <c r="BZ4" s="488"/>
      <c r="CA4" s="488"/>
      <c r="CB4" s="488"/>
      <c r="CC4" s="489"/>
      <c r="CD4" s="624" t="s">
        <v>90</v>
      </c>
      <c r="CE4" s="625"/>
      <c r="CF4" s="625"/>
      <c r="CG4" s="625"/>
      <c r="CH4" s="625"/>
      <c r="CI4" s="625"/>
      <c r="CJ4" s="625"/>
      <c r="CK4" s="625"/>
      <c r="CL4" s="625"/>
      <c r="CM4" s="625"/>
      <c r="CN4" s="625"/>
      <c r="CO4" s="625"/>
      <c r="CP4" s="625"/>
      <c r="CQ4" s="625"/>
      <c r="CR4" s="625"/>
      <c r="CS4" s="626"/>
      <c r="CT4" s="627">
        <v>6.3</v>
      </c>
      <c r="CU4" s="628"/>
      <c r="CV4" s="628"/>
      <c r="CW4" s="628"/>
      <c r="CX4" s="628"/>
      <c r="CY4" s="628"/>
      <c r="CZ4" s="628"/>
      <c r="DA4" s="629"/>
      <c r="DB4" s="627">
        <v>5.2</v>
      </c>
      <c r="DC4" s="628"/>
      <c r="DD4" s="628"/>
      <c r="DE4" s="628"/>
      <c r="DF4" s="628"/>
      <c r="DG4" s="628"/>
      <c r="DH4" s="628"/>
      <c r="DI4" s="629"/>
    </row>
    <row r="5" spans="1:119" ht="18.75" customHeight="1" x14ac:dyDescent="0.15">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91</v>
      </c>
      <c r="AN5" s="415"/>
      <c r="AO5" s="415"/>
      <c r="AP5" s="415"/>
      <c r="AQ5" s="415"/>
      <c r="AR5" s="415"/>
      <c r="AS5" s="415"/>
      <c r="AT5" s="416"/>
      <c r="AU5" s="516" t="s">
        <v>92</v>
      </c>
      <c r="AV5" s="517"/>
      <c r="AW5" s="517"/>
      <c r="AX5" s="517"/>
      <c r="AY5" s="472" t="s">
        <v>93</v>
      </c>
      <c r="AZ5" s="473"/>
      <c r="BA5" s="473"/>
      <c r="BB5" s="473"/>
      <c r="BC5" s="473"/>
      <c r="BD5" s="473"/>
      <c r="BE5" s="473"/>
      <c r="BF5" s="473"/>
      <c r="BG5" s="473"/>
      <c r="BH5" s="473"/>
      <c r="BI5" s="473"/>
      <c r="BJ5" s="473"/>
      <c r="BK5" s="473"/>
      <c r="BL5" s="473"/>
      <c r="BM5" s="474"/>
      <c r="BN5" s="458">
        <v>18512418</v>
      </c>
      <c r="BO5" s="459"/>
      <c r="BP5" s="459"/>
      <c r="BQ5" s="459"/>
      <c r="BR5" s="459"/>
      <c r="BS5" s="459"/>
      <c r="BT5" s="459"/>
      <c r="BU5" s="460"/>
      <c r="BV5" s="458">
        <v>20226175</v>
      </c>
      <c r="BW5" s="459"/>
      <c r="BX5" s="459"/>
      <c r="BY5" s="459"/>
      <c r="BZ5" s="459"/>
      <c r="CA5" s="459"/>
      <c r="CB5" s="459"/>
      <c r="CC5" s="460"/>
      <c r="CD5" s="498" t="s">
        <v>94</v>
      </c>
      <c r="CE5" s="418"/>
      <c r="CF5" s="418"/>
      <c r="CG5" s="418"/>
      <c r="CH5" s="418"/>
      <c r="CI5" s="418"/>
      <c r="CJ5" s="418"/>
      <c r="CK5" s="418"/>
      <c r="CL5" s="418"/>
      <c r="CM5" s="418"/>
      <c r="CN5" s="418"/>
      <c r="CO5" s="418"/>
      <c r="CP5" s="418"/>
      <c r="CQ5" s="418"/>
      <c r="CR5" s="418"/>
      <c r="CS5" s="499"/>
      <c r="CT5" s="455">
        <v>84.8</v>
      </c>
      <c r="CU5" s="456"/>
      <c r="CV5" s="456"/>
      <c r="CW5" s="456"/>
      <c r="CX5" s="456"/>
      <c r="CY5" s="456"/>
      <c r="CZ5" s="456"/>
      <c r="DA5" s="457"/>
      <c r="DB5" s="455">
        <v>91.7</v>
      </c>
      <c r="DC5" s="456"/>
      <c r="DD5" s="456"/>
      <c r="DE5" s="456"/>
      <c r="DF5" s="456"/>
      <c r="DG5" s="456"/>
      <c r="DH5" s="456"/>
      <c r="DI5" s="457"/>
    </row>
    <row r="6" spans="1:119" ht="18.75" customHeight="1" x14ac:dyDescent="0.15">
      <c r="A6" s="178"/>
      <c r="B6" s="604" t="s">
        <v>95</v>
      </c>
      <c r="C6" s="445"/>
      <c r="D6" s="445"/>
      <c r="E6" s="605"/>
      <c r="F6" s="605"/>
      <c r="G6" s="605"/>
      <c r="H6" s="605"/>
      <c r="I6" s="605"/>
      <c r="J6" s="605"/>
      <c r="K6" s="605"/>
      <c r="L6" s="605" t="s">
        <v>96</v>
      </c>
      <c r="M6" s="605"/>
      <c r="N6" s="605"/>
      <c r="O6" s="605"/>
      <c r="P6" s="605"/>
      <c r="Q6" s="605"/>
      <c r="R6" s="443"/>
      <c r="S6" s="443"/>
      <c r="T6" s="443"/>
      <c r="U6" s="443"/>
      <c r="V6" s="611"/>
      <c r="W6" s="548" t="s">
        <v>97</v>
      </c>
      <c r="X6" s="444"/>
      <c r="Y6" s="444"/>
      <c r="Z6" s="444"/>
      <c r="AA6" s="444"/>
      <c r="AB6" s="445"/>
      <c r="AC6" s="616" t="s">
        <v>98</v>
      </c>
      <c r="AD6" s="617"/>
      <c r="AE6" s="617"/>
      <c r="AF6" s="617"/>
      <c r="AG6" s="617"/>
      <c r="AH6" s="617"/>
      <c r="AI6" s="617"/>
      <c r="AJ6" s="617"/>
      <c r="AK6" s="617"/>
      <c r="AL6" s="618"/>
      <c r="AM6" s="515" t="s">
        <v>99</v>
      </c>
      <c r="AN6" s="415"/>
      <c r="AO6" s="415"/>
      <c r="AP6" s="415"/>
      <c r="AQ6" s="415"/>
      <c r="AR6" s="415"/>
      <c r="AS6" s="415"/>
      <c r="AT6" s="416"/>
      <c r="AU6" s="516" t="s">
        <v>100</v>
      </c>
      <c r="AV6" s="517"/>
      <c r="AW6" s="517"/>
      <c r="AX6" s="517"/>
      <c r="AY6" s="472" t="s">
        <v>101</v>
      </c>
      <c r="AZ6" s="473"/>
      <c r="BA6" s="473"/>
      <c r="BB6" s="473"/>
      <c r="BC6" s="473"/>
      <c r="BD6" s="473"/>
      <c r="BE6" s="473"/>
      <c r="BF6" s="473"/>
      <c r="BG6" s="473"/>
      <c r="BH6" s="473"/>
      <c r="BI6" s="473"/>
      <c r="BJ6" s="473"/>
      <c r="BK6" s="473"/>
      <c r="BL6" s="473"/>
      <c r="BM6" s="474"/>
      <c r="BN6" s="458">
        <v>917189</v>
      </c>
      <c r="BO6" s="459"/>
      <c r="BP6" s="459"/>
      <c r="BQ6" s="459"/>
      <c r="BR6" s="459"/>
      <c r="BS6" s="459"/>
      <c r="BT6" s="459"/>
      <c r="BU6" s="460"/>
      <c r="BV6" s="458">
        <v>676590</v>
      </c>
      <c r="BW6" s="459"/>
      <c r="BX6" s="459"/>
      <c r="BY6" s="459"/>
      <c r="BZ6" s="459"/>
      <c r="CA6" s="459"/>
      <c r="CB6" s="459"/>
      <c r="CC6" s="460"/>
      <c r="CD6" s="498" t="s">
        <v>102</v>
      </c>
      <c r="CE6" s="418"/>
      <c r="CF6" s="418"/>
      <c r="CG6" s="418"/>
      <c r="CH6" s="418"/>
      <c r="CI6" s="418"/>
      <c r="CJ6" s="418"/>
      <c r="CK6" s="418"/>
      <c r="CL6" s="418"/>
      <c r="CM6" s="418"/>
      <c r="CN6" s="418"/>
      <c r="CO6" s="418"/>
      <c r="CP6" s="418"/>
      <c r="CQ6" s="418"/>
      <c r="CR6" s="418"/>
      <c r="CS6" s="499"/>
      <c r="CT6" s="601">
        <v>89.5</v>
      </c>
      <c r="CU6" s="602"/>
      <c r="CV6" s="602"/>
      <c r="CW6" s="602"/>
      <c r="CX6" s="602"/>
      <c r="CY6" s="602"/>
      <c r="CZ6" s="602"/>
      <c r="DA6" s="603"/>
      <c r="DB6" s="601">
        <v>95.8</v>
      </c>
      <c r="DC6" s="602"/>
      <c r="DD6" s="602"/>
      <c r="DE6" s="602"/>
      <c r="DF6" s="602"/>
      <c r="DG6" s="602"/>
      <c r="DH6" s="602"/>
      <c r="DI6" s="603"/>
    </row>
    <row r="7" spans="1:119" ht="18.75" customHeight="1" x14ac:dyDescent="0.15">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103</v>
      </c>
      <c r="AN7" s="415"/>
      <c r="AO7" s="415"/>
      <c r="AP7" s="415"/>
      <c r="AQ7" s="415"/>
      <c r="AR7" s="415"/>
      <c r="AS7" s="415"/>
      <c r="AT7" s="416"/>
      <c r="AU7" s="516" t="s">
        <v>92</v>
      </c>
      <c r="AV7" s="517"/>
      <c r="AW7" s="517"/>
      <c r="AX7" s="517"/>
      <c r="AY7" s="472" t="s">
        <v>104</v>
      </c>
      <c r="AZ7" s="473"/>
      <c r="BA7" s="473"/>
      <c r="BB7" s="473"/>
      <c r="BC7" s="473"/>
      <c r="BD7" s="473"/>
      <c r="BE7" s="473"/>
      <c r="BF7" s="473"/>
      <c r="BG7" s="473"/>
      <c r="BH7" s="473"/>
      <c r="BI7" s="473"/>
      <c r="BJ7" s="473"/>
      <c r="BK7" s="473"/>
      <c r="BL7" s="473"/>
      <c r="BM7" s="474"/>
      <c r="BN7" s="458">
        <v>283128</v>
      </c>
      <c r="BO7" s="459"/>
      <c r="BP7" s="459"/>
      <c r="BQ7" s="459"/>
      <c r="BR7" s="459"/>
      <c r="BS7" s="459"/>
      <c r="BT7" s="459"/>
      <c r="BU7" s="460"/>
      <c r="BV7" s="458">
        <v>174293</v>
      </c>
      <c r="BW7" s="459"/>
      <c r="BX7" s="459"/>
      <c r="BY7" s="459"/>
      <c r="BZ7" s="459"/>
      <c r="CA7" s="459"/>
      <c r="CB7" s="459"/>
      <c r="CC7" s="460"/>
      <c r="CD7" s="498" t="s">
        <v>105</v>
      </c>
      <c r="CE7" s="418"/>
      <c r="CF7" s="418"/>
      <c r="CG7" s="418"/>
      <c r="CH7" s="418"/>
      <c r="CI7" s="418"/>
      <c r="CJ7" s="418"/>
      <c r="CK7" s="418"/>
      <c r="CL7" s="418"/>
      <c r="CM7" s="418"/>
      <c r="CN7" s="418"/>
      <c r="CO7" s="418"/>
      <c r="CP7" s="418"/>
      <c r="CQ7" s="418"/>
      <c r="CR7" s="418"/>
      <c r="CS7" s="499"/>
      <c r="CT7" s="458">
        <v>10067260</v>
      </c>
      <c r="CU7" s="459"/>
      <c r="CV7" s="459"/>
      <c r="CW7" s="459"/>
      <c r="CX7" s="459"/>
      <c r="CY7" s="459"/>
      <c r="CZ7" s="459"/>
      <c r="DA7" s="460"/>
      <c r="DB7" s="458">
        <v>9727176</v>
      </c>
      <c r="DC7" s="459"/>
      <c r="DD7" s="459"/>
      <c r="DE7" s="459"/>
      <c r="DF7" s="459"/>
      <c r="DG7" s="459"/>
      <c r="DH7" s="459"/>
      <c r="DI7" s="460"/>
    </row>
    <row r="8" spans="1:119" ht="18.75" customHeight="1" thickBot="1" x14ac:dyDescent="0.2">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106</v>
      </c>
      <c r="AN8" s="415"/>
      <c r="AO8" s="415"/>
      <c r="AP8" s="415"/>
      <c r="AQ8" s="415"/>
      <c r="AR8" s="415"/>
      <c r="AS8" s="415"/>
      <c r="AT8" s="416"/>
      <c r="AU8" s="516" t="s">
        <v>107</v>
      </c>
      <c r="AV8" s="517"/>
      <c r="AW8" s="517"/>
      <c r="AX8" s="517"/>
      <c r="AY8" s="472" t="s">
        <v>108</v>
      </c>
      <c r="AZ8" s="473"/>
      <c r="BA8" s="473"/>
      <c r="BB8" s="473"/>
      <c r="BC8" s="473"/>
      <c r="BD8" s="473"/>
      <c r="BE8" s="473"/>
      <c r="BF8" s="473"/>
      <c r="BG8" s="473"/>
      <c r="BH8" s="473"/>
      <c r="BI8" s="473"/>
      <c r="BJ8" s="473"/>
      <c r="BK8" s="473"/>
      <c r="BL8" s="473"/>
      <c r="BM8" s="474"/>
      <c r="BN8" s="458">
        <v>634061</v>
      </c>
      <c r="BO8" s="459"/>
      <c r="BP8" s="459"/>
      <c r="BQ8" s="459"/>
      <c r="BR8" s="459"/>
      <c r="BS8" s="459"/>
      <c r="BT8" s="459"/>
      <c r="BU8" s="460"/>
      <c r="BV8" s="458">
        <v>502297</v>
      </c>
      <c r="BW8" s="459"/>
      <c r="BX8" s="459"/>
      <c r="BY8" s="459"/>
      <c r="BZ8" s="459"/>
      <c r="CA8" s="459"/>
      <c r="CB8" s="459"/>
      <c r="CC8" s="460"/>
      <c r="CD8" s="498" t="s">
        <v>109</v>
      </c>
      <c r="CE8" s="418"/>
      <c r="CF8" s="418"/>
      <c r="CG8" s="418"/>
      <c r="CH8" s="418"/>
      <c r="CI8" s="418"/>
      <c r="CJ8" s="418"/>
      <c r="CK8" s="418"/>
      <c r="CL8" s="418"/>
      <c r="CM8" s="418"/>
      <c r="CN8" s="418"/>
      <c r="CO8" s="418"/>
      <c r="CP8" s="418"/>
      <c r="CQ8" s="418"/>
      <c r="CR8" s="418"/>
      <c r="CS8" s="499"/>
      <c r="CT8" s="561">
        <v>0.49</v>
      </c>
      <c r="CU8" s="562"/>
      <c r="CV8" s="562"/>
      <c r="CW8" s="562"/>
      <c r="CX8" s="562"/>
      <c r="CY8" s="562"/>
      <c r="CZ8" s="562"/>
      <c r="DA8" s="563"/>
      <c r="DB8" s="561">
        <v>0.5</v>
      </c>
      <c r="DC8" s="562"/>
      <c r="DD8" s="562"/>
      <c r="DE8" s="562"/>
      <c r="DF8" s="562"/>
      <c r="DG8" s="562"/>
      <c r="DH8" s="562"/>
      <c r="DI8" s="563"/>
    </row>
    <row r="9" spans="1:119" ht="18.75" customHeight="1" thickBot="1" x14ac:dyDescent="0.2">
      <c r="A9" s="178"/>
      <c r="B9" s="590" t="s">
        <v>110</v>
      </c>
      <c r="C9" s="591"/>
      <c r="D9" s="591"/>
      <c r="E9" s="591"/>
      <c r="F9" s="591"/>
      <c r="G9" s="591"/>
      <c r="H9" s="591"/>
      <c r="I9" s="591"/>
      <c r="J9" s="591"/>
      <c r="K9" s="509"/>
      <c r="L9" s="592" t="s">
        <v>111</v>
      </c>
      <c r="M9" s="593"/>
      <c r="N9" s="593"/>
      <c r="O9" s="593"/>
      <c r="P9" s="593"/>
      <c r="Q9" s="594"/>
      <c r="R9" s="595">
        <v>32758</v>
      </c>
      <c r="S9" s="596"/>
      <c r="T9" s="596"/>
      <c r="U9" s="596"/>
      <c r="V9" s="597"/>
      <c r="W9" s="527" t="s">
        <v>112</v>
      </c>
      <c r="X9" s="528"/>
      <c r="Y9" s="528"/>
      <c r="Z9" s="528"/>
      <c r="AA9" s="528"/>
      <c r="AB9" s="528"/>
      <c r="AC9" s="528"/>
      <c r="AD9" s="528"/>
      <c r="AE9" s="528"/>
      <c r="AF9" s="528"/>
      <c r="AG9" s="528"/>
      <c r="AH9" s="528"/>
      <c r="AI9" s="528"/>
      <c r="AJ9" s="528"/>
      <c r="AK9" s="528"/>
      <c r="AL9" s="598"/>
      <c r="AM9" s="515" t="s">
        <v>113</v>
      </c>
      <c r="AN9" s="415"/>
      <c r="AO9" s="415"/>
      <c r="AP9" s="415"/>
      <c r="AQ9" s="415"/>
      <c r="AR9" s="415"/>
      <c r="AS9" s="415"/>
      <c r="AT9" s="416"/>
      <c r="AU9" s="516" t="s">
        <v>114</v>
      </c>
      <c r="AV9" s="517"/>
      <c r="AW9" s="517"/>
      <c r="AX9" s="517"/>
      <c r="AY9" s="472" t="s">
        <v>115</v>
      </c>
      <c r="AZ9" s="473"/>
      <c r="BA9" s="473"/>
      <c r="BB9" s="473"/>
      <c r="BC9" s="473"/>
      <c r="BD9" s="473"/>
      <c r="BE9" s="473"/>
      <c r="BF9" s="473"/>
      <c r="BG9" s="473"/>
      <c r="BH9" s="473"/>
      <c r="BI9" s="473"/>
      <c r="BJ9" s="473"/>
      <c r="BK9" s="473"/>
      <c r="BL9" s="473"/>
      <c r="BM9" s="474"/>
      <c r="BN9" s="458">
        <v>131764</v>
      </c>
      <c r="BO9" s="459"/>
      <c r="BP9" s="459"/>
      <c r="BQ9" s="459"/>
      <c r="BR9" s="459"/>
      <c r="BS9" s="459"/>
      <c r="BT9" s="459"/>
      <c r="BU9" s="460"/>
      <c r="BV9" s="458">
        <v>32099</v>
      </c>
      <c r="BW9" s="459"/>
      <c r="BX9" s="459"/>
      <c r="BY9" s="459"/>
      <c r="BZ9" s="459"/>
      <c r="CA9" s="459"/>
      <c r="CB9" s="459"/>
      <c r="CC9" s="460"/>
      <c r="CD9" s="498" t="s">
        <v>116</v>
      </c>
      <c r="CE9" s="418"/>
      <c r="CF9" s="418"/>
      <c r="CG9" s="418"/>
      <c r="CH9" s="418"/>
      <c r="CI9" s="418"/>
      <c r="CJ9" s="418"/>
      <c r="CK9" s="418"/>
      <c r="CL9" s="418"/>
      <c r="CM9" s="418"/>
      <c r="CN9" s="418"/>
      <c r="CO9" s="418"/>
      <c r="CP9" s="418"/>
      <c r="CQ9" s="418"/>
      <c r="CR9" s="418"/>
      <c r="CS9" s="499"/>
      <c r="CT9" s="455">
        <v>8.3000000000000007</v>
      </c>
      <c r="CU9" s="456"/>
      <c r="CV9" s="456"/>
      <c r="CW9" s="456"/>
      <c r="CX9" s="456"/>
      <c r="CY9" s="456"/>
      <c r="CZ9" s="456"/>
      <c r="DA9" s="457"/>
      <c r="DB9" s="455">
        <v>9</v>
      </c>
      <c r="DC9" s="456"/>
      <c r="DD9" s="456"/>
      <c r="DE9" s="456"/>
      <c r="DF9" s="456"/>
      <c r="DG9" s="456"/>
      <c r="DH9" s="456"/>
      <c r="DI9" s="457"/>
    </row>
    <row r="10" spans="1:119" ht="18.75" customHeight="1" thickBot="1" x14ac:dyDescent="0.2">
      <c r="A10" s="178"/>
      <c r="B10" s="590"/>
      <c r="C10" s="591"/>
      <c r="D10" s="591"/>
      <c r="E10" s="591"/>
      <c r="F10" s="591"/>
      <c r="G10" s="591"/>
      <c r="H10" s="591"/>
      <c r="I10" s="591"/>
      <c r="J10" s="591"/>
      <c r="K10" s="509"/>
      <c r="L10" s="414" t="s">
        <v>117</v>
      </c>
      <c r="M10" s="415"/>
      <c r="N10" s="415"/>
      <c r="O10" s="415"/>
      <c r="P10" s="415"/>
      <c r="Q10" s="416"/>
      <c r="R10" s="411">
        <v>35272</v>
      </c>
      <c r="S10" s="412"/>
      <c r="T10" s="412"/>
      <c r="U10" s="412"/>
      <c r="V10" s="471"/>
      <c r="W10" s="599"/>
      <c r="X10" s="409"/>
      <c r="Y10" s="409"/>
      <c r="Z10" s="409"/>
      <c r="AA10" s="409"/>
      <c r="AB10" s="409"/>
      <c r="AC10" s="409"/>
      <c r="AD10" s="409"/>
      <c r="AE10" s="409"/>
      <c r="AF10" s="409"/>
      <c r="AG10" s="409"/>
      <c r="AH10" s="409"/>
      <c r="AI10" s="409"/>
      <c r="AJ10" s="409"/>
      <c r="AK10" s="409"/>
      <c r="AL10" s="600"/>
      <c r="AM10" s="515" t="s">
        <v>118</v>
      </c>
      <c r="AN10" s="415"/>
      <c r="AO10" s="415"/>
      <c r="AP10" s="415"/>
      <c r="AQ10" s="415"/>
      <c r="AR10" s="415"/>
      <c r="AS10" s="415"/>
      <c r="AT10" s="416"/>
      <c r="AU10" s="516" t="s">
        <v>119</v>
      </c>
      <c r="AV10" s="517"/>
      <c r="AW10" s="517"/>
      <c r="AX10" s="517"/>
      <c r="AY10" s="472" t="s">
        <v>120</v>
      </c>
      <c r="AZ10" s="473"/>
      <c r="BA10" s="473"/>
      <c r="BB10" s="473"/>
      <c r="BC10" s="473"/>
      <c r="BD10" s="473"/>
      <c r="BE10" s="473"/>
      <c r="BF10" s="473"/>
      <c r="BG10" s="473"/>
      <c r="BH10" s="473"/>
      <c r="BI10" s="473"/>
      <c r="BJ10" s="473"/>
      <c r="BK10" s="473"/>
      <c r="BL10" s="473"/>
      <c r="BM10" s="474"/>
      <c r="BN10" s="458">
        <v>588602</v>
      </c>
      <c r="BO10" s="459"/>
      <c r="BP10" s="459"/>
      <c r="BQ10" s="459"/>
      <c r="BR10" s="459"/>
      <c r="BS10" s="459"/>
      <c r="BT10" s="459"/>
      <c r="BU10" s="460"/>
      <c r="BV10" s="458">
        <v>102682</v>
      </c>
      <c r="BW10" s="459"/>
      <c r="BX10" s="459"/>
      <c r="BY10" s="459"/>
      <c r="BZ10" s="459"/>
      <c r="CA10" s="459"/>
      <c r="CB10" s="459"/>
      <c r="CC10" s="460"/>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90"/>
      <c r="C11" s="591"/>
      <c r="D11" s="591"/>
      <c r="E11" s="591"/>
      <c r="F11" s="591"/>
      <c r="G11" s="591"/>
      <c r="H11" s="591"/>
      <c r="I11" s="591"/>
      <c r="J11" s="591"/>
      <c r="K11" s="509"/>
      <c r="L11" s="419" t="s">
        <v>122</v>
      </c>
      <c r="M11" s="420"/>
      <c r="N11" s="420"/>
      <c r="O11" s="420"/>
      <c r="P11" s="420"/>
      <c r="Q11" s="421"/>
      <c r="R11" s="587" t="s">
        <v>123</v>
      </c>
      <c r="S11" s="588"/>
      <c r="T11" s="588"/>
      <c r="U11" s="588"/>
      <c r="V11" s="589"/>
      <c r="W11" s="599"/>
      <c r="X11" s="409"/>
      <c r="Y11" s="409"/>
      <c r="Z11" s="409"/>
      <c r="AA11" s="409"/>
      <c r="AB11" s="409"/>
      <c r="AC11" s="409"/>
      <c r="AD11" s="409"/>
      <c r="AE11" s="409"/>
      <c r="AF11" s="409"/>
      <c r="AG11" s="409"/>
      <c r="AH11" s="409"/>
      <c r="AI11" s="409"/>
      <c r="AJ11" s="409"/>
      <c r="AK11" s="409"/>
      <c r="AL11" s="600"/>
      <c r="AM11" s="515" t="s">
        <v>124</v>
      </c>
      <c r="AN11" s="415"/>
      <c r="AO11" s="415"/>
      <c r="AP11" s="415"/>
      <c r="AQ11" s="415"/>
      <c r="AR11" s="415"/>
      <c r="AS11" s="415"/>
      <c r="AT11" s="416"/>
      <c r="AU11" s="516" t="s">
        <v>92</v>
      </c>
      <c r="AV11" s="517"/>
      <c r="AW11" s="517"/>
      <c r="AX11" s="517"/>
      <c r="AY11" s="472" t="s">
        <v>125</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126</v>
      </c>
      <c r="CE11" s="418"/>
      <c r="CF11" s="418"/>
      <c r="CG11" s="418"/>
      <c r="CH11" s="418"/>
      <c r="CI11" s="418"/>
      <c r="CJ11" s="418"/>
      <c r="CK11" s="418"/>
      <c r="CL11" s="418"/>
      <c r="CM11" s="418"/>
      <c r="CN11" s="418"/>
      <c r="CO11" s="418"/>
      <c r="CP11" s="418"/>
      <c r="CQ11" s="418"/>
      <c r="CR11" s="418"/>
      <c r="CS11" s="499"/>
      <c r="CT11" s="561" t="s">
        <v>127</v>
      </c>
      <c r="CU11" s="562"/>
      <c r="CV11" s="562"/>
      <c r="CW11" s="562"/>
      <c r="CX11" s="562"/>
      <c r="CY11" s="562"/>
      <c r="CZ11" s="562"/>
      <c r="DA11" s="563"/>
      <c r="DB11" s="561" t="s">
        <v>128</v>
      </c>
      <c r="DC11" s="562"/>
      <c r="DD11" s="562"/>
      <c r="DE11" s="562"/>
      <c r="DF11" s="562"/>
      <c r="DG11" s="562"/>
      <c r="DH11" s="562"/>
      <c r="DI11" s="563"/>
    </row>
    <row r="12" spans="1:119" ht="18.75" customHeight="1" x14ac:dyDescent="0.15">
      <c r="A12" s="178"/>
      <c r="B12" s="564" t="s">
        <v>129</v>
      </c>
      <c r="C12" s="565"/>
      <c r="D12" s="565"/>
      <c r="E12" s="565"/>
      <c r="F12" s="565"/>
      <c r="G12" s="565"/>
      <c r="H12" s="565"/>
      <c r="I12" s="565"/>
      <c r="J12" s="565"/>
      <c r="K12" s="566"/>
      <c r="L12" s="573" t="s">
        <v>130</v>
      </c>
      <c r="M12" s="574"/>
      <c r="N12" s="574"/>
      <c r="O12" s="574"/>
      <c r="P12" s="574"/>
      <c r="Q12" s="575"/>
      <c r="R12" s="576">
        <v>32526</v>
      </c>
      <c r="S12" s="577"/>
      <c r="T12" s="577"/>
      <c r="U12" s="577"/>
      <c r="V12" s="578"/>
      <c r="W12" s="579" t="s">
        <v>1</v>
      </c>
      <c r="X12" s="517"/>
      <c r="Y12" s="517"/>
      <c r="Z12" s="517"/>
      <c r="AA12" s="517"/>
      <c r="AB12" s="580"/>
      <c r="AC12" s="581" t="s">
        <v>131</v>
      </c>
      <c r="AD12" s="582"/>
      <c r="AE12" s="582"/>
      <c r="AF12" s="582"/>
      <c r="AG12" s="583"/>
      <c r="AH12" s="581" t="s">
        <v>132</v>
      </c>
      <c r="AI12" s="582"/>
      <c r="AJ12" s="582"/>
      <c r="AK12" s="582"/>
      <c r="AL12" s="584"/>
      <c r="AM12" s="515" t="s">
        <v>133</v>
      </c>
      <c r="AN12" s="415"/>
      <c r="AO12" s="415"/>
      <c r="AP12" s="415"/>
      <c r="AQ12" s="415"/>
      <c r="AR12" s="415"/>
      <c r="AS12" s="415"/>
      <c r="AT12" s="416"/>
      <c r="AU12" s="516" t="s">
        <v>134</v>
      </c>
      <c r="AV12" s="517"/>
      <c r="AW12" s="517"/>
      <c r="AX12" s="517"/>
      <c r="AY12" s="472" t="s">
        <v>135</v>
      </c>
      <c r="AZ12" s="473"/>
      <c r="BA12" s="473"/>
      <c r="BB12" s="473"/>
      <c r="BC12" s="473"/>
      <c r="BD12" s="473"/>
      <c r="BE12" s="473"/>
      <c r="BF12" s="473"/>
      <c r="BG12" s="473"/>
      <c r="BH12" s="473"/>
      <c r="BI12" s="473"/>
      <c r="BJ12" s="473"/>
      <c r="BK12" s="473"/>
      <c r="BL12" s="473"/>
      <c r="BM12" s="474"/>
      <c r="BN12" s="458">
        <v>4200</v>
      </c>
      <c r="BO12" s="459"/>
      <c r="BP12" s="459"/>
      <c r="BQ12" s="459"/>
      <c r="BR12" s="459"/>
      <c r="BS12" s="459"/>
      <c r="BT12" s="459"/>
      <c r="BU12" s="460"/>
      <c r="BV12" s="458">
        <v>0</v>
      </c>
      <c r="BW12" s="459"/>
      <c r="BX12" s="459"/>
      <c r="BY12" s="459"/>
      <c r="BZ12" s="459"/>
      <c r="CA12" s="459"/>
      <c r="CB12" s="459"/>
      <c r="CC12" s="460"/>
      <c r="CD12" s="498" t="s">
        <v>136</v>
      </c>
      <c r="CE12" s="418"/>
      <c r="CF12" s="418"/>
      <c r="CG12" s="418"/>
      <c r="CH12" s="418"/>
      <c r="CI12" s="418"/>
      <c r="CJ12" s="418"/>
      <c r="CK12" s="418"/>
      <c r="CL12" s="418"/>
      <c r="CM12" s="418"/>
      <c r="CN12" s="418"/>
      <c r="CO12" s="418"/>
      <c r="CP12" s="418"/>
      <c r="CQ12" s="418"/>
      <c r="CR12" s="418"/>
      <c r="CS12" s="499"/>
      <c r="CT12" s="561" t="s">
        <v>137</v>
      </c>
      <c r="CU12" s="562"/>
      <c r="CV12" s="562"/>
      <c r="CW12" s="562"/>
      <c r="CX12" s="562"/>
      <c r="CY12" s="562"/>
      <c r="CZ12" s="562"/>
      <c r="DA12" s="563"/>
      <c r="DB12" s="561" t="s">
        <v>127</v>
      </c>
      <c r="DC12" s="562"/>
      <c r="DD12" s="562"/>
      <c r="DE12" s="562"/>
      <c r="DF12" s="562"/>
      <c r="DG12" s="562"/>
      <c r="DH12" s="562"/>
      <c r="DI12" s="563"/>
    </row>
    <row r="13" spans="1:119" ht="18.75" customHeight="1" x14ac:dyDescent="0.15">
      <c r="A13" s="178"/>
      <c r="B13" s="567"/>
      <c r="C13" s="568"/>
      <c r="D13" s="568"/>
      <c r="E13" s="568"/>
      <c r="F13" s="568"/>
      <c r="G13" s="568"/>
      <c r="H13" s="568"/>
      <c r="I13" s="568"/>
      <c r="J13" s="568"/>
      <c r="K13" s="569"/>
      <c r="L13" s="187"/>
      <c r="M13" s="542" t="s">
        <v>138</v>
      </c>
      <c r="N13" s="543"/>
      <c r="O13" s="543"/>
      <c r="P13" s="543"/>
      <c r="Q13" s="544"/>
      <c r="R13" s="545">
        <v>32309</v>
      </c>
      <c r="S13" s="546"/>
      <c r="T13" s="546"/>
      <c r="U13" s="546"/>
      <c r="V13" s="547"/>
      <c r="W13" s="548" t="s">
        <v>139</v>
      </c>
      <c r="X13" s="444"/>
      <c r="Y13" s="444"/>
      <c r="Z13" s="444"/>
      <c r="AA13" s="444"/>
      <c r="AB13" s="445"/>
      <c r="AC13" s="411">
        <v>830</v>
      </c>
      <c r="AD13" s="412"/>
      <c r="AE13" s="412"/>
      <c r="AF13" s="412"/>
      <c r="AG13" s="413"/>
      <c r="AH13" s="411">
        <v>1111</v>
      </c>
      <c r="AI13" s="412"/>
      <c r="AJ13" s="412"/>
      <c r="AK13" s="412"/>
      <c r="AL13" s="471"/>
      <c r="AM13" s="515" t="s">
        <v>140</v>
      </c>
      <c r="AN13" s="415"/>
      <c r="AO13" s="415"/>
      <c r="AP13" s="415"/>
      <c r="AQ13" s="415"/>
      <c r="AR13" s="415"/>
      <c r="AS13" s="415"/>
      <c r="AT13" s="416"/>
      <c r="AU13" s="516" t="s">
        <v>141</v>
      </c>
      <c r="AV13" s="517"/>
      <c r="AW13" s="517"/>
      <c r="AX13" s="517"/>
      <c r="AY13" s="472" t="s">
        <v>142</v>
      </c>
      <c r="AZ13" s="473"/>
      <c r="BA13" s="473"/>
      <c r="BB13" s="473"/>
      <c r="BC13" s="473"/>
      <c r="BD13" s="473"/>
      <c r="BE13" s="473"/>
      <c r="BF13" s="473"/>
      <c r="BG13" s="473"/>
      <c r="BH13" s="473"/>
      <c r="BI13" s="473"/>
      <c r="BJ13" s="473"/>
      <c r="BK13" s="473"/>
      <c r="BL13" s="473"/>
      <c r="BM13" s="474"/>
      <c r="BN13" s="458">
        <v>716166</v>
      </c>
      <c r="BO13" s="459"/>
      <c r="BP13" s="459"/>
      <c r="BQ13" s="459"/>
      <c r="BR13" s="459"/>
      <c r="BS13" s="459"/>
      <c r="BT13" s="459"/>
      <c r="BU13" s="460"/>
      <c r="BV13" s="458">
        <v>134781</v>
      </c>
      <c r="BW13" s="459"/>
      <c r="BX13" s="459"/>
      <c r="BY13" s="459"/>
      <c r="BZ13" s="459"/>
      <c r="CA13" s="459"/>
      <c r="CB13" s="459"/>
      <c r="CC13" s="460"/>
      <c r="CD13" s="498" t="s">
        <v>143</v>
      </c>
      <c r="CE13" s="418"/>
      <c r="CF13" s="418"/>
      <c r="CG13" s="418"/>
      <c r="CH13" s="418"/>
      <c r="CI13" s="418"/>
      <c r="CJ13" s="418"/>
      <c r="CK13" s="418"/>
      <c r="CL13" s="418"/>
      <c r="CM13" s="418"/>
      <c r="CN13" s="418"/>
      <c r="CO13" s="418"/>
      <c r="CP13" s="418"/>
      <c r="CQ13" s="418"/>
      <c r="CR13" s="418"/>
      <c r="CS13" s="499"/>
      <c r="CT13" s="455">
        <v>3</v>
      </c>
      <c r="CU13" s="456"/>
      <c r="CV13" s="456"/>
      <c r="CW13" s="456"/>
      <c r="CX13" s="456"/>
      <c r="CY13" s="456"/>
      <c r="CZ13" s="456"/>
      <c r="DA13" s="457"/>
      <c r="DB13" s="455">
        <v>4.5</v>
      </c>
      <c r="DC13" s="456"/>
      <c r="DD13" s="456"/>
      <c r="DE13" s="456"/>
      <c r="DF13" s="456"/>
      <c r="DG13" s="456"/>
      <c r="DH13" s="456"/>
      <c r="DI13" s="457"/>
    </row>
    <row r="14" spans="1:119" ht="18.75" customHeight="1" thickBot="1" x14ac:dyDescent="0.2">
      <c r="A14" s="178"/>
      <c r="B14" s="567"/>
      <c r="C14" s="568"/>
      <c r="D14" s="568"/>
      <c r="E14" s="568"/>
      <c r="F14" s="568"/>
      <c r="G14" s="568"/>
      <c r="H14" s="568"/>
      <c r="I14" s="568"/>
      <c r="J14" s="568"/>
      <c r="K14" s="569"/>
      <c r="L14" s="532" t="s">
        <v>144</v>
      </c>
      <c r="M14" s="585"/>
      <c r="N14" s="585"/>
      <c r="O14" s="585"/>
      <c r="P14" s="585"/>
      <c r="Q14" s="586"/>
      <c r="R14" s="545">
        <v>33082</v>
      </c>
      <c r="S14" s="546"/>
      <c r="T14" s="546"/>
      <c r="U14" s="546"/>
      <c r="V14" s="547"/>
      <c r="W14" s="549"/>
      <c r="X14" s="447"/>
      <c r="Y14" s="447"/>
      <c r="Z14" s="447"/>
      <c r="AA14" s="447"/>
      <c r="AB14" s="448"/>
      <c r="AC14" s="538">
        <v>5.4</v>
      </c>
      <c r="AD14" s="539"/>
      <c r="AE14" s="539"/>
      <c r="AF14" s="539"/>
      <c r="AG14" s="540"/>
      <c r="AH14" s="538">
        <v>6.7</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145</v>
      </c>
      <c r="CE14" s="496"/>
      <c r="CF14" s="496"/>
      <c r="CG14" s="496"/>
      <c r="CH14" s="496"/>
      <c r="CI14" s="496"/>
      <c r="CJ14" s="496"/>
      <c r="CK14" s="496"/>
      <c r="CL14" s="496"/>
      <c r="CM14" s="496"/>
      <c r="CN14" s="496"/>
      <c r="CO14" s="496"/>
      <c r="CP14" s="496"/>
      <c r="CQ14" s="496"/>
      <c r="CR14" s="496"/>
      <c r="CS14" s="497"/>
      <c r="CT14" s="555" t="s">
        <v>128</v>
      </c>
      <c r="CU14" s="556"/>
      <c r="CV14" s="556"/>
      <c r="CW14" s="556"/>
      <c r="CX14" s="556"/>
      <c r="CY14" s="556"/>
      <c r="CZ14" s="556"/>
      <c r="DA14" s="557"/>
      <c r="DB14" s="555" t="s">
        <v>127</v>
      </c>
      <c r="DC14" s="556"/>
      <c r="DD14" s="556"/>
      <c r="DE14" s="556"/>
      <c r="DF14" s="556"/>
      <c r="DG14" s="556"/>
      <c r="DH14" s="556"/>
      <c r="DI14" s="557"/>
    </row>
    <row r="15" spans="1:119" ht="18.75" customHeight="1" x14ac:dyDescent="0.15">
      <c r="A15" s="178"/>
      <c r="B15" s="567"/>
      <c r="C15" s="568"/>
      <c r="D15" s="568"/>
      <c r="E15" s="568"/>
      <c r="F15" s="568"/>
      <c r="G15" s="568"/>
      <c r="H15" s="568"/>
      <c r="I15" s="568"/>
      <c r="J15" s="568"/>
      <c r="K15" s="569"/>
      <c r="L15" s="187"/>
      <c r="M15" s="542" t="s">
        <v>146</v>
      </c>
      <c r="N15" s="543"/>
      <c r="O15" s="543"/>
      <c r="P15" s="543"/>
      <c r="Q15" s="544"/>
      <c r="R15" s="545">
        <v>32836</v>
      </c>
      <c r="S15" s="546"/>
      <c r="T15" s="546"/>
      <c r="U15" s="546"/>
      <c r="V15" s="547"/>
      <c r="W15" s="548" t="s">
        <v>147</v>
      </c>
      <c r="X15" s="444"/>
      <c r="Y15" s="444"/>
      <c r="Z15" s="444"/>
      <c r="AA15" s="444"/>
      <c r="AB15" s="445"/>
      <c r="AC15" s="411">
        <v>5147</v>
      </c>
      <c r="AD15" s="412"/>
      <c r="AE15" s="412"/>
      <c r="AF15" s="412"/>
      <c r="AG15" s="413"/>
      <c r="AH15" s="411">
        <v>5631</v>
      </c>
      <c r="AI15" s="412"/>
      <c r="AJ15" s="412"/>
      <c r="AK15" s="412"/>
      <c r="AL15" s="471"/>
      <c r="AM15" s="515"/>
      <c r="AN15" s="415"/>
      <c r="AO15" s="415"/>
      <c r="AP15" s="415"/>
      <c r="AQ15" s="415"/>
      <c r="AR15" s="415"/>
      <c r="AS15" s="415"/>
      <c r="AT15" s="416"/>
      <c r="AU15" s="516"/>
      <c r="AV15" s="517"/>
      <c r="AW15" s="517"/>
      <c r="AX15" s="517"/>
      <c r="AY15" s="484" t="s">
        <v>148</v>
      </c>
      <c r="AZ15" s="485"/>
      <c r="BA15" s="485"/>
      <c r="BB15" s="485"/>
      <c r="BC15" s="485"/>
      <c r="BD15" s="485"/>
      <c r="BE15" s="485"/>
      <c r="BF15" s="485"/>
      <c r="BG15" s="485"/>
      <c r="BH15" s="485"/>
      <c r="BI15" s="485"/>
      <c r="BJ15" s="485"/>
      <c r="BK15" s="485"/>
      <c r="BL15" s="485"/>
      <c r="BM15" s="486"/>
      <c r="BN15" s="487">
        <v>4047004</v>
      </c>
      <c r="BO15" s="488"/>
      <c r="BP15" s="488"/>
      <c r="BQ15" s="488"/>
      <c r="BR15" s="488"/>
      <c r="BS15" s="488"/>
      <c r="BT15" s="488"/>
      <c r="BU15" s="489"/>
      <c r="BV15" s="487">
        <v>4116663</v>
      </c>
      <c r="BW15" s="488"/>
      <c r="BX15" s="488"/>
      <c r="BY15" s="488"/>
      <c r="BZ15" s="488"/>
      <c r="CA15" s="488"/>
      <c r="CB15" s="488"/>
      <c r="CC15" s="489"/>
      <c r="CD15" s="558" t="s">
        <v>149</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67"/>
      <c r="C16" s="568"/>
      <c r="D16" s="568"/>
      <c r="E16" s="568"/>
      <c r="F16" s="568"/>
      <c r="G16" s="568"/>
      <c r="H16" s="568"/>
      <c r="I16" s="568"/>
      <c r="J16" s="568"/>
      <c r="K16" s="569"/>
      <c r="L16" s="532" t="s">
        <v>150</v>
      </c>
      <c r="M16" s="533"/>
      <c r="N16" s="533"/>
      <c r="O16" s="533"/>
      <c r="P16" s="533"/>
      <c r="Q16" s="534"/>
      <c r="R16" s="535" t="s">
        <v>151</v>
      </c>
      <c r="S16" s="536"/>
      <c r="T16" s="536"/>
      <c r="U16" s="536"/>
      <c r="V16" s="537"/>
      <c r="W16" s="549"/>
      <c r="X16" s="447"/>
      <c r="Y16" s="447"/>
      <c r="Z16" s="447"/>
      <c r="AA16" s="447"/>
      <c r="AB16" s="448"/>
      <c r="AC16" s="538">
        <v>33.700000000000003</v>
      </c>
      <c r="AD16" s="539"/>
      <c r="AE16" s="539"/>
      <c r="AF16" s="539"/>
      <c r="AG16" s="540"/>
      <c r="AH16" s="538">
        <v>33.9</v>
      </c>
      <c r="AI16" s="539"/>
      <c r="AJ16" s="539"/>
      <c r="AK16" s="539"/>
      <c r="AL16" s="541"/>
      <c r="AM16" s="515"/>
      <c r="AN16" s="415"/>
      <c r="AO16" s="415"/>
      <c r="AP16" s="415"/>
      <c r="AQ16" s="415"/>
      <c r="AR16" s="415"/>
      <c r="AS16" s="415"/>
      <c r="AT16" s="416"/>
      <c r="AU16" s="516"/>
      <c r="AV16" s="517"/>
      <c r="AW16" s="517"/>
      <c r="AX16" s="517"/>
      <c r="AY16" s="472" t="s">
        <v>152</v>
      </c>
      <c r="AZ16" s="473"/>
      <c r="BA16" s="473"/>
      <c r="BB16" s="473"/>
      <c r="BC16" s="473"/>
      <c r="BD16" s="473"/>
      <c r="BE16" s="473"/>
      <c r="BF16" s="473"/>
      <c r="BG16" s="473"/>
      <c r="BH16" s="473"/>
      <c r="BI16" s="473"/>
      <c r="BJ16" s="473"/>
      <c r="BK16" s="473"/>
      <c r="BL16" s="473"/>
      <c r="BM16" s="474"/>
      <c r="BN16" s="458">
        <v>8502796</v>
      </c>
      <c r="BO16" s="459"/>
      <c r="BP16" s="459"/>
      <c r="BQ16" s="459"/>
      <c r="BR16" s="459"/>
      <c r="BS16" s="459"/>
      <c r="BT16" s="459"/>
      <c r="BU16" s="460"/>
      <c r="BV16" s="458">
        <v>8263385</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
      <c r="A17" s="178"/>
      <c r="B17" s="570"/>
      <c r="C17" s="571"/>
      <c r="D17" s="571"/>
      <c r="E17" s="571"/>
      <c r="F17" s="571"/>
      <c r="G17" s="571"/>
      <c r="H17" s="571"/>
      <c r="I17" s="571"/>
      <c r="J17" s="571"/>
      <c r="K17" s="572"/>
      <c r="L17" s="192"/>
      <c r="M17" s="551" t="s">
        <v>153</v>
      </c>
      <c r="N17" s="552"/>
      <c r="O17" s="552"/>
      <c r="P17" s="552"/>
      <c r="Q17" s="553"/>
      <c r="R17" s="535" t="s">
        <v>154</v>
      </c>
      <c r="S17" s="536"/>
      <c r="T17" s="536"/>
      <c r="U17" s="536"/>
      <c r="V17" s="537"/>
      <c r="W17" s="548" t="s">
        <v>155</v>
      </c>
      <c r="X17" s="444"/>
      <c r="Y17" s="444"/>
      <c r="Z17" s="444"/>
      <c r="AA17" s="444"/>
      <c r="AB17" s="445"/>
      <c r="AC17" s="411">
        <v>9293</v>
      </c>
      <c r="AD17" s="412"/>
      <c r="AE17" s="412"/>
      <c r="AF17" s="412"/>
      <c r="AG17" s="413"/>
      <c r="AH17" s="411">
        <v>9868</v>
      </c>
      <c r="AI17" s="412"/>
      <c r="AJ17" s="412"/>
      <c r="AK17" s="412"/>
      <c r="AL17" s="471"/>
      <c r="AM17" s="515"/>
      <c r="AN17" s="415"/>
      <c r="AO17" s="415"/>
      <c r="AP17" s="415"/>
      <c r="AQ17" s="415"/>
      <c r="AR17" s="415"/>
      <c r="AS17" s="415"/>
      <c r="AT17" s="416"/>
      <c r="AU17" s="516"/>
      <c r="AV17" s="517"/>
      <c r="AW17" s="517"/>
      <c r="AX17" s="517"/>
      <c r="AY17" s="472" t="s">
        <v>156</v>
      </c>
      <c r="AZ17" s="473"/>
      <c r="BA17" s="473"/>
      <c r="BB17" s="473"/>
      <c r="BC17" s="473"/>
      <c r="BD17" s="473"/>
      <c r="BE17" s="473"/>
      <c r="BF17" s="473"/>
      <c r="BG17" s="473"/>
      <c r="BH17" s="473"/>
      <c r="BI17" s="473"/>
      <c r="BJ17" s="473"/>
      <c r="BK17" s="473"/>
      <c r="BL17" s="473"/>
      <c r="BM17" s="474"/>
      <c r="BN17" s="458">
        <v>5073374</v>
      </c>
      <c r="BO17" s="459"/>
      <c r="BP17" s="459"/>
      <c r="BQ17" s="459"/>
      <c r="BR17" s="459"/>
      <c r="BS17" s="459"/>
      <c r="BT17" s="459"/>
      <c r="BU17" s="460"/>
      <c r="BV17" s="458">
        <v>5162460</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
      <c r="A18" s="178"/>
      <c r="B18" s="508" t="s">
        <v>157</v>
      </c>
      <c r="C18" s="509"/>
      <c r="D18" s="509"/>
      <c r="E18" s="510"/>
      <c r="F18" s="510"/>
      <c r="G18" s="510"/>
      <c r="H18" s="510"/>
      <c r="I18" s="510"/>
      <c r="J18" s="510"/>
      <c r="K18" s="510"/>
      <c r="L18" s="511">
        <v>286.48</v>
      </c>
      <c r="M18" s="511"/>
      <c r="N18" s="511"/>
      <c r="O18" s="511"/>
      <c r="P18" s="511"/>
      <c r="Q18" s="511"/>
      <c r="R18" s="512"/>
      <c r="S18" s="512"/>
      <c r="T18" s="512"/>
      <c r="U18" s="512"/>
      <c r="V18" s="513"/>
      <c r="W18" s="529"/>
      <c r="X18" s="530"/>
      <c r="Y18" s="530"/>
      <c r="Z18" s="530"/>
      <c r="AA18" s="530"/>
      <c r="AB18" s="554"/>
      <c r="AC18" s="428">
        <v>60.9</v>
      </c>
      <c r="AD18" s="429"/>
      <c r="AE18" s="429"/>
      <c r="AF18" s="429"/>
      <c r="AG18" s="514"/>
      <c r="AH18" s="428">
        <v>59.4</v>
      </c>
      <c r="AI18" s="429"/>
      <c r="AJ18" s="429"/>
      <c r="AK18" s="429"/>
      <c r="AL18" s="430"/>
      <c r="AM18" s="515"/>
      <c r="AN18" s="415"/>
      <c r="AO18" s="415"/>
      <c r="AP18" s="415"/>
      <c r="AQ18" s="415"/>
      <c r="AR18" s="415"/>
      <c r="AS18" s="415"/>
      <c r="AT18" s="416"/>
      <c r="AU18" s="516"/>
      <c r="AV18" s="517"/>
      <c r="AW18" s="517"/>
      <c r="AX18" s="517"/>
      <c r="AY18" s="472" t="s">
        <v>158</v>
      </c>
      <c r="AZ18" s="473"/>
      <c r="BA18" s="473"/>
      <c r="BB18" s="473"/>
      <c r="BC18" s="473"/>
      <c r="BD18" s="473"/>
      <c r="BE18" s="473"/>
      <c r="BF18" s="473"/>
      <c r="BG18" s="473"/>
      <c r="BH18" s="473"/>
      <c r="BI18" s="473"/>
      <c r="BJ18" s="473"/>
      <c r="BK18" s="473"/>
      <c r="BL18" s="473"/>
      <c r="BM18" s="474"/>
      <c r="BN18" s="458">
        <v>8751460</v>
      </c>
      <c r="BO18" s="459"/>
      <c r="BP18" s="459"/>
      <c r="BQ18" s="459"/>
      <c r="BR18" s="459"/>
      <c r="BS18" s="459"/>
      <c r="BT18" s="459"/>
      <c r="BU18" s="460"/>
      <c r="BV18" s="458">
        <v>8844743</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
      <c r="A19" s="178"/>
      <c r="B19" s="508" t="s">
        <v>159</v>
      </c>
      <c r="C19" s="509"/>
      <c r="D19" s="509"/>
      <c r="E19" s="510"/>
      <c r="F19" s="510"/>
      <c r="G19" s="510"/>
      <c r="H19" s="510"/>
      <c r="I19" s="510"/>
      <c r="J19" s="510"/>
      <c r="K19" s="510"/>
      <c r="L19" s="518">
        <v>114</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160</v>
      </c>
      <c r="AZ19" s="473"/>
      <c r="BA19" s="473"/>
      <c r="BB19" s="473"/>
      <c r="BC19" s="473"/>
      <c r="BD19" s="473"/>
      <c r="BE19" s="473"/>
      <c r="BF19" s="473"/>
      <c r="BG19" s="473"/>
      <c r="BH19" s="473"/>
      <c r="BI19" s="473"/>
      <c r="BJ19" s="473"/>
      <c r="BK19" s="473"/>
      <c r="BL19" s="473"/>
      <c r="BM19" s="474"/>
      <c r="BN19" s="458">
        <v>13235804</v>
      </c>
      <c r="BO19" s="459"/>
      <c r="BP19" s="459"/>
      <c r="BQ19" s="459"/>
      <c r="BR19" s="459"/>
      <c r="BS19" s="459"/>
      <c r="BT19" s="459"/>
      <c r="BU19" s="460"/>
      <c r="BV19" s="458">
        <v>12074903</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
      <c r="A20" s="178"/>
      <c r="B20" s="508" t="s">
        <v>161</v>
      </c>
      <c r="C20" s="509"/>
      <c r="D20" s="509"/>
      <c r="E20" s="510"/>
      <c r="F20" s="510"/>
      <c r="G20" s="510"/>
      <c r="H20" s="510"/>
      <c r="I20" s="510"/>
      <c r="J20" s="510"/>
      <c r="K20" s="510"/>
      <c r="L20" s="518">
        <v>12518</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
      <c r="A21" s="178"/>
      <c r="B21" s="505" t="s">
        <v>162</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15">
      <c r="A22" s="178"/>
      <c r="B22" s="434" t="s">
        <v>163</v>
      </c>
      <c r="C22" s="435"/>
      <c r="D22" s="436"/>
      <c r="E22" s="443" t="s">
        <v>1</v>
      </c>
      <c r="F22" s="444"/>
      <c r="G22" s="444"/>
      <c r="H22" s="444"/>
      <c r="I22" s="444"/>
      <c r="J22" s="444"/>
      <c r="K22" s="445"/>
      <c r="L22" s="443" t="s">
        <v>164</v>
      </c>
      <c r="M22" s="444"/>
      <c r="N22" s="444"/>
      <c r="O22" s="444"/>
      <c r="P22" s="445"/>
      <c r="Q22" s="449" t="s">
        <v>165</v>
      </c>
      <c r="R22" s="450"/>
      <c r="S22" s="450"/>
      <c r="T22" s="450"/>
      <c r="U22" s="450"/>
      <c r="V22" s="451"/>
      <c r="W22" s="500" t="s">
        <v>166</v>
      </c>
      <c r="X22" s="435"/>
      <c r="Y22" s="436"/>
      <c r="Z22" s="443" t="s">
        <v>1</v>
      </c>
      <c r="AA22" s="444"/>
      <c r="AB22" s="444"/>
      <c r="AC22" s="444"/>
      <c r="AD22" s="444"/>
      <c r="AE22" s="444"/>
      <c r="AF22" s="444"/>
      <c r="AG22" s="445"/>
      <c r="AH22" s="461" t="s">
        <v>167</v>
      </c>
      <c r="AI22" s="444"/>
      <c r="AJ22" s="444"/>
      <c r="AK22" s="444"/>
      <c r="AL22" s="445"/>
      <c r="AM22" s="461" t="s">
        <v>168</v>
      </c>
      <c r="AN22" s="462"/>
      <c r="AO22" s="462"/>
      <c r="AP22" s="462"/>
      <c r="AQ22" s="462"/>
      <c r="AR22" s="463"/>
      <c r="AS22" s="449" t="s">
        <v>165</v>
      </c>
      <c r="AT22" s="450"/>
      <c r="AU22" s="450"/>
      <c r="AV22" s="450"/>
      <c r="AW22" s="450"/>
      <c r="AX22" s="467"/>
      <c r="AY22" s="484" t="s">
        <v>169</v>
      </c>
      <c r="AZ22" s="485"/>
      <c r="BA22" s="485"/>
      <c r="BB22" s="485"/>
      <c r="BC22" s="485"/>
      <c r="BD22" s="485"/>
      <c r="BE22" s="485"/>
      <c r="BF22" s="485"/>
      <c r="BG22" s="485"/>
      <c r="BH22" s="485"/>
      <c r="BI22" s="485"/>
      <c r="BJ22" s="485"/>
      <c r="BK22" s="485"/>
      <c r="BL22" s="485"/>
      <c r="BM22" s="486"/>
      <c r="BN22" s="487">
        <v>10832151</v>
      </c>
      <c r="BO22" s="488"/>
      <c r="BP22" s="488"/>
      <c r="BQ22" s="488"/>
      <c r="BR22" s="488"/>
      <c r="BS22" s="488"/>
      <c r="BT22" s="488"/>
      <c r="BU22" s="489"/>
      <c r="BV22" s="487">
        <v>10752209</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15">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170</v>
      </c>
      <c r="AZ23" s="473"/>
      <c r="BA23" s="473"/>
      <c r="BB23" s="473"/>
      <c r="BC23" s="473"/>
      <c r="BD23" s="473"/>
      <c r="BE23" s="473"/>
      <c r="BF23" s="473"/>
      <c r="BG23" s="473"/>
      <c r="BH23" s="473"/>
      <c r="BI23" s="473"/>
      <c r="BJ23" s="473"/>
      <c r="BK23" s="473"/>
      <c r="BL23" s="473"/>
      <c r="BM23" s="474"/>
      <c r="BN23" s="458">
        <v>9172239</v>
      </c>
      <c r="BO23" s="459"/>
      <c r="BP23" s="459"/>
      <c r="BQ23" s="459"/>
      <c r="BR23" s="459"/>
      <c r="BS23" s="459"/>
      <c r="BT23" s="459"/>
      <c r="BU23" s="460"/>
      <c r="BV23" s="458">
        <v>9054827</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
      <c r="A24" s="178"/>
      <c r="B24" s="437"/>
      <c r="C24" s="438"/>
      <c r="D24" s="439"/>
      <c r="E24" s="414" t="s">
        <v>171</v>
      </c>
      <c r="F24" s="415"/>
      <c r="G24" s="415"/>
      <c r="H24" s="415"/>
      <c r="I24" s="415"/>
      <c r="J24" s="415"/>
      <c r="K24" s="416"/>
      <c r="L24" s="411">
        <v>1</v>
      </c>
      <c r="M24" s="412"/>
      <c r="N24" s="412"/>
      <c r="O24" s="412"/>
      <c r="P24" s="413"/>
      <c r="Q24" s="411">
        <v>9490</v>
      </c>
      <c r="R24" s="412"/>
      <c r="S24" s="412"/>
      <c r="T24" s="412"/>
      <c r="U24" s="412"/>
      <c r="V24" s="413"/>
      <c r="W24" s="501"/>
      <c r="X24" s="438"/>
      <c r="Y24" s="439"/>
      <c r="Z24" s="414" t="s">
        <v>172</v>
      </c>
      <c r="AA24" s="415"/>
      <c r="AB24" s="415"/>
      <c r="AC24" s="415"/>
      <c r="AD24" s="415"/>
      <c r="AE24" s="415"/>
      <c r="AF24" s="415"/>
      <c r="AG24" s="416"/>
      <c r="AH24" s="411">
        <v>282</v>
      </c>
      <c r="AI24" s="412"/>
      <c r="AJ24" s="412"/>
      <c r="AK24" s="412"/>
      <c r="AL24" s="413"/>
      <c r="AM24" s="411">
        <v>846282</v>
      </c>
      <c r="AN24" s="412"/>
      <c r="AO24" s="412"/>
      <c r="AP24" s="412"/>
      <c r="AQ24" s="412"/>
      <c r="AR24" s="413"/>
      <c r="AS24" s="411">
        <v>3001</v>
      </c>
      <c r="AT24" s="412"/>
      <c r="AU24" s="412"/>
      <c r="AV24" s="412"/>
      <c r="AW24" s="412"/>
      <c r="AX24" s="471"/>
      <c r="AY24" s="431" t="s">
        <v>173</v>
      </c>
      <c r="AZ24" s="432"/>
      <c r="BA24" s="432"/>
      <c r="BB24" s="432"/>
      <c r="BC24" s="432"/>
      <c r="BD24" s="432"/>
      <c r="BE24" s="432"/>
      <c r="BF24" s="432"/>
      <c r="BG24" s="432"/>
      <c r="BH24" s="432"/>
      <c r="BI24" s="432"/>
      <c r="BJ24" s="432"/>
      <c r="BK24" s="432"/>
      <c r="BL24" s="432"/>
      <c r="BM24" s="433"/>
      <c r="BN24" s="458">
        <v>5638267</v>
      </c>
      <c r="BO24" s="459"/>
      <c r="BP24" s="459"/>
      <c r="BQ24" s="459"/>
      <c r="BR24" s="459"/>
      <c r="BS24" s="459"/>
      <c r="BT24" s="459"/>
      <c r="BU24" s="460"/>
      <c r="BV24" s="458">
        <v>5542706</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15">
      <c r="A25" s="178"/>
      <c r="B25" s="437"/>
      <c r="C25" s="438"/>
      <c r="D25" s="439"/>
      <c r="E25" s="414" t="s">
        <v>174</v>
      </c>
      <c r="F25" s="415"/>
      <c r="G25" s="415"/>
      <c r="H25" s="415"/>
      <c r="I25" s="415"/>
      <c r="J25" s="415"/>
      <c r="K25" s="416"/>
      <c r="L25" s="411">
        <v>1</v>
      </c>
      <c r="M25" s="412"/>
      <c r="N25" s="412"/>
      <c r="O25" s="412"/>
      <c r="P25" s="413"/>
      <c r="Q25" s="411">
        <v>7620</v>
      </c>
      <c r="R25" s="412"/>
      <c r="S25" s="412"/>
      <c r="T25" s="412"/>
      <c r="U25" s="412"/>
      <c r="V25" s="413"/>
      <c r="W25" s="501"/>
      <c r="X25" s="438"/>
      <c r="Y25" s="439"/>
      <c r="Z25" s="414" t="s">
        <v>175</v>
      </c>
      <c r="AA25" s="415"/>
      <c r="AB25" s="415"/>
      <c r="AC25" s="415"/>
      <c r="AD25" s="415"/>
      <c r="AE25" s="415"/>
      <c r="AF25" s="415"/>
      <c r="AG25" s="416"/>
      <c r="AH25" s="411" t="s">
        <v>137</v>
      </c>
      <c r="AI25" s="412"/>
      <c r="AJ25" s="412"/>
      <c r="AK25" s="412"/>
      <c r="AL25" s="413"/>
      <c r="AM25" s="411" t="s">
        <v>137</v>
      </c>
      <c r="AN25" s="412"/>
      <c r="AO25" s="412"/>
      <c r="AP25" s="412"/>
      <c r="AQ25" s="412"/>
      <c r="AR25" s="413"/>
      <c r="AS25" s="411" t="s">
        <v>137</v>
      </c>
      <c r="AT25" s="412"/>
      <c r="AU25" s="412"/>
      <c r="AV25" s="412"/>
      <c r="AW25" s="412"/>
      <c r="AX25" s="471"/>
      <c r="AY25" s="484" t="s">
        <v>176</v>
      </c>
      <c r="AZ25" s="485"/>
      <c r="BA25" s="485"/>
      <c r="BB25" s="485"/>
      <c r="BC25" s="485"/>
      <c r="BD25" s="485"/>
      <c r="BE25" s="485"/>
      <c r="BF25" s="485"/>
      <c r="BG25" s="485"/>
      <c r="BH25" s="485"/>
      <c r="BI25" s="485"/>
      <c r="BJ25" s="485"/>
      <c r="BK25" s="485"/>
      <c r="BL25" s="485"/>
      <c r="BM25" s="486"/>
      <c r="BN25" s="487">
        <v>2479674</v>
      </c>
      <c r="BO25" s="488"/>
      <c r="BP25" s="488"/>
      <c r="BQ25" s="488"/>
      <c r="BR25" s="488"/>
      <c r="BS25" s="488"/>
      <c r="BT25" s="488"/>
      <c r="BU25" s="489"/>
      <c r="BV25" s="487">
        <v>3290596</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15">
      <c r="A26" s="178"/>
      <c r="B26" s="437"/>
      <c r="C26" s="438"/>
      <c r="D26" s="439"/>
      <c r="E26" s="414" t="s">
        <v>177</v>
      </c>
      <c r="F26" s="415"/>
      <c r="G26" s="415"/>
      <c r="H26" s="415"/>
      <c r="I26" s="415"/>
      <c r="J26" s="415"/>
      <c r="K26" s="416"/>
      <c r="L26" s="411">
        <v>1</v>
      </c>
      <c r="M26" s="412"/>
      <c r="N26" s="412"/>
      <c r="O26" s="412"/>
      <c r="P26" s="413"/>
      <c r="Q26" s="411">
        <v>6390</v>
      </c>
      <c r="R26" s="412"/>
      <c r="S26" s="412"/>
      <c r="T26" s="412"/>
      <c r="U26" s="412"/>
      <c r="V26" s="413"/>
      <c r="W26" s="501"/>
      <c r="X26" s="438"/>
      <c r="Y26" s="439"/>
      <c r="Z26" s="414" t="s">
        <v>178</v>
      </c>
      <c r="AA26" s="469"/>
      <c r="AB26" s="469"/>
      <c r="AC26" s="469"/>
      <c r="AD26" s="469"/>
      <c r="AE26" s="469"/>
      <c r="AF26" s="469"/>
      <c r="AG26" s="470"/>
      <c r="AH26" s="411">
        <v>21</v>
      </c>
      <c r="AI26" s="412"/>
      <c r="AJ26" s="412"/>
      <c r="AK26" s="412"/>
      <c r="AL26" s="413"/>
      <c r="AM26" s="411">
        <v>57267</v>
      </c>
      <c r="AN26" s="412"/>
      <c r="AO26" s="412"/>
      <c r="AP26" s="412"/>
      <c r="AQ26" s="412"/>
      <c r="AR26" s="413"/>
      <c r="AS26" s="411">
        <v>2727</v>
      </c>
      <c r="AT26" s="412"/>
      <c r="AU26" s="412"/>
      <c r="AV26" s="412"/>
      <c r="AW26" s="412"/>
      <c r="AX26" s="471"/>
      <c r="AY26" s="498" t="s">
        <v>179</v>
      </c>
      <c r="AZ26" s="418"/>
      <c r="BA26" s="418"/>
      <c r="BB26" s="418"/>
      <c r="BC26" s="418"/>
      <c r="BD26" s="418"/>
      <c r="BE26" s="418"/>
      <c r="BF26" s="418"/>
      <c r="BG26" s="418"/>
      <c r="BH26" s="418"/>
      <c r="BI26" s="418"/>
      <c r="BJ26" s="418"/>
      <c r="BK26" s="418"/>
      <c r="BL26" s="418"/>
      <c r="BM26" s="499"/>
      <c r="BN26" s="458" t="s">
        <v>127</v>
      </c>
      <c r="BO26" s="459"/>
      <c r="BP26" s="459"/>
      <c r="BQ26" s="459"/>
      <c r="BR26" s="459"/>
      <c r="BS26" s="459"/>
      <c r="BT26" s="459"/>
      <c r="BU26" s="460"/>
      <c r="BV26" s="458" t="s">
        <v>137</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
      <c r="A27" s="178"/>
      <c r="B27" s="437"/>
      <c r="C27" s="438"/>
      <c r="D27" s="439"/>
      <c r="E27" s="414" t="s">
        <v>180</v>
      </c>
      <c r="F27" s="415"/>
      <c r="G27" s="415"/>
      <c r="H27" s="415"/>
      <c r="I27" s="415"/>
      <c r="J27" s="415"/>
      <c r="K27" s="416"/>
      <c r="L27" s="411">
        <v>1</v>
      </c>
      <c r="M27" s="412"/>
      <c r="N27" s="412"/>
      <c r="O27" s="412"/>
      <c r="P27" s="413"/>
      <c r="Q27" s="411">
        <v>4550</v>
      </c>
      <c r="R27" s="412"/>
      <c r="S27" s="412"/>
      <c r="T27" s="412"/>
      <c r="U27" s="412"/>
      <c r="V27" s="413"/>
      <c r="W27" s="501"/>
      <c r="X27" s="438"/>
      <c r="Y27" s="439"/>
      <c r="Z27" s="414" t="s">
        <v>181</v>
      </c>
      <c r="AA27" s="415"/>
      <c r="AB27" s="415"/>
      <c r="AC27" s="415"/>
      <c r="AD27" s="415"/>
      <c r="AE27" s="415"/>
      <c r="AF27" s="415"/>
      <c r="AG27" s="416"/>
      <c r="AH27" s="411">
        <v>10</v>
      </c>
      <c r="AI27" s="412"/>
      <c r="AJ27" s="412"/>
      <c r="AK27" s="412"/>
      <c r="AL27" s="413"/>
      <c r="AM27" s="411">
        <v>31431</v>
      </c>
      <c r="AN27" s="412"/>
      <c r="AO27" s="412"/>
      <c r="AP27" s="412"/>
      <c r="AQ27" s="412"/>
      <c r="AR27" s="413"/>
      <c r="AS27" s="411">
        <v>3143</v>
      </c>
      <c r="AT27" s="412"/>
      <c r="AU27" s="412"/>
      <c r="AV27" s="412"/>
      <c r="AW27" s="412"/>
      <c r="AX27" s="471"/>
      <c r="AY27" s="495" t="s">
        <v>182</v>
      </c>
      <c r="AZ27" s="496"/>
      <c r="BA27" s="496"/>
      <c r="BB27" s="496"/>
      <c r="BC27" s="496"/>
      <c r="BD27" s="496"/>
      <c r="BE27" s="496"/>
      <c r="BF27" s="496"/>
      <c r="BG27" s="496"/>
      <c r="BH27" s="496"/>
      <c r="BI27" s="496"/>
      <c r="BJ27" s="496"/>
      <c r="BK27" s="496"/>
      <c r="BL27" s="496"/>
      <c r="BM27" s="497"/>
      <c r="BN27" s="492">
        <v>828671</v>
      </c>
      <c r="BO27" s="493"/>
      <c r="BP27" s="493"/>
      <c r="BQ27" s="493"/>
      <c r="BR27" s="493"/>
      <c r="BS27" s="493"/>
      <c r="BT27" s="493"/>
      <c r="BU27" s="494"/>
      <c r="BV27" s="492">
        <v>827837</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15">
      <c r="A28" s="178"/>
      <c r="B28" s="437"/>
      <c r="C28" s="438"/>
      <c r="D28" s="439"/>
      <c r="E28" s="414" t="s">
        <v>183</v>
      </c>
      <c r="F28" s="415"/>
      <c r="G28" s="415"/>
      <c r="H28" s="415"/>
      <c r="I28" s="415"/>
      <c r="J28" s="415"/>
      <c r="K28" s="416"/>
      <c r="L28" s="411">
        <v>1</v>
      </c>
      <c r="M28" s="412"/>
      <c r="N28" s="412"/>
      <c r="O28" s="412"/>
      <c r="P28" s="413"/>
      <c r="Q28" s="411">
        <v>3840</v>
      </c>
      <c r="R28" s="412"/>
      <c r="S28" s="412"/>
      <c r="T28" s="412"/>
      <c r="U28" s="412"/>
      <c r="V28" s="413"/>
      <c r="W28" s="501"/>
      <c r="X28" s="438"/>
      <c r="Y28" s="439"/>
      <c r="Z28" s="414" t="s">
        <v>184</v>
      </c>
      <c r="AA28" s="415"/>
      <c r="AB28" s="415"/>
      <c r="AC28" s="415"/>
      <c r="AD28" s="415"/>
      <c r="AE28" s="415"/>
      <c r="AF28" s="415"/>
      <c r="AG28" s="416"/>
      <c r="AH28" s="411" t="s">
        <v>128</v>
      </c>
      <c r="AI28" s="412"/>
      <c r="AJ28" s="412"/>
      <c r="AK28" s="412"/>
      <c r="AL28" s="413"/>
      <c r="AM28" s="411" t="s">
        <v>185</v>
      </c>
      <c r="AN28" s="412"/>
      <c r="AO28" s="412"/>
      <c r="AP28" s="412"/>
      <c r="AQ28" s="412"/>
      <c r="AR28" s="413"/>
      <c r="AS28" s="411" t="s">
        <v>137</v>
      </c>
      <c r="AT28" s="412"/>
      <c r="AU28" s="412"/>
      <c r="AV28" s="412"/>
      <c r="AW28" s="412"/>
      <c r="AX28" s="471"/>
      <c r="AY28" s="475" t="s">
        <v>186</v>
      </c>
      <c r="AZ28" s="476"/>
      <c r="BA28" s="476"/>
      <c r="BB28" s="477"/>
      <c r="BC28" s="484" t="s">
        <v>47</v>
      </c>
      <c r="BD28" s="485"/>
      <c r="BE28" s="485"/>
      <c r="BF28" s="485"/>
      <c r="BG28" s="485"/>
      <c r="BH28" s="485"/>
      <c r="BI28" s="485"/>
      <c r="BJ28" s="485"/>
      <c r="BK28" s="485"/>
      <c r="BL28" s="485"/>
      <c r="BM28" s="486"/>
      <c r="BN28" s="487">
        <v>3435548</v>
      </c>
      <c r="BO28" s="488"/>
      <c r="BP28" s="488"/>
      <c r="BQ28" s="488"/>
      <c r="BR28" s="488"/>
      <c r="BS28" s="488"/>
      <c r="BT28" s="488"/>
      <c r="BU28" s="489"/>
      <c r="BV28" s="487">
        <v>2599246</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15">
      <c r="A29" s="178"/>
      <c r="B29" s="437"/>
      <c r="C29" s="438"/>
      <c r="D29" s="439"/>
      <c r="E29" s="414" t="s">
        <v>187</v>
      </c>
      <c r="F29" s="415"/>
      <c r="G29" s="415"/>
      <c r="H29" s="415"/>
      <c r="I29" s="415"/>
      <c r="J29" s="415"/>
      <c r="K29" s="416"/>
      <c r="L29" s="411">
        <v>16</v>
      </c>
      <c r="M29" s="412"/>
      <c r="N29" s="412"/>
      <c r="O29" s="412"/>
      <c r="P29" s="413"/>
      <c r="Q29" s="411">
        <v>3610</v>
      </c>
      <c r="R29" s="412"/>
      <c r="S29" s="412"/>
      <c r="T29" s="412"/>
      <c r="U29" s="412"/>
      <c r="V29" s="413"/>
      <c r="W29" s="502"/>
      <c r="X29" s="503"/>
      <c r="Y29" s="504"/>
      <c r="Z29" s="414" t="s">
        <v>188</v>
      </c>
      <c r="AA29" s="415"/>
      <c r="AB29" s="415"/>
      <c r="AC29" s="415"/>
      <c r="AD29" s="415"/>
      <c r="AE29" s="415"/>
      <c r="AF29" s="415"/>
      <c r="AG29" s="416"/>
      <c r="AH29" s="411">
        <v>292</v>
      </c>
      <c r="AI29" s="412"/>
      <c r="AJ29" s="412"/>
      <c r="AK29" s="412"/>
      <c r="AL29" s="413"/>
      <c r="AM29" s="411">
        <v>877713</v>
      </c>
      <c r="AN29" s="412"/>
      <c r="AO29" s="412"/>
      <c r="AP29" s="412"/>
      <c r="AQ29" s="412"/>
      <c r="AR29" s="413"/>
      <c r="AS29" s="411">
        <v>3006</v>
      </c>
      <c r="AT29" s="412"/>
      <c r="AU29" s="412"/>
      <c r="AV29" s="412"/>
      <c r="AW29" s="412"/>
      <c r="AX29" s="471"/>
      <c r="AY29" s="478"/>
      <c r="AZ29" s="479"/>
      <c r="BA29" s="479"/>
      <c r="BB29" s="480"/>
      <c r="BC29" s="472" t="s">
        <v>189</v>
      </c>
      <c r="BD29" s="473"/>
      <c r="BE29" s="473"/>
      <c r="BF29" s="473"/>
      <c r="BG29" s="473"/>
      <c r="BH29" s="473"/>
      <c r="BI29" s="473"/>
      <c r="BJ29" s="473"/>
      <c r="BK29" s="473"/>
      <c r="BL29" s="473"/>
      <c r="BM29" s="474"/>
      <c r="BN29" s="458">
        <v>1147907</v>
      </c>
      <c r="BO29" s="459"/>
      <c r="BP29" s="459"/>
      <c r="BQ29" s="459"/>
      <c r="BR29" s="459"/>
      <c r="BS29" s="459"/>
      <c r="BT29" s="459"/>
      <c r="BU29" s="460"/>
      <c r="BV29" s="458">
        <v>700373</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190</v>
      </c>
      <c r="X30" s="426"/>
      <c r="Y30" s="426"/>
      <c r="Z30" s="426"/>
      <c r="AA30" s="426"/>
      <c r="AB30" s="426"/>
      <c r="AC30" s="426"/>
      <c r="AD30" s="426"/>
      <c r="AE30" s="426"/>
      <c r="AF30" s="426"/>
      <c r="AG30" s="427"/>
      <c r="AH30" s="428">
        <v>96.5</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3831329</v>
      </c>
      <c r="BO30" s="493"/>
      <c r="BP30" s="493"/>
      <c r="BQ30" s="493"/>
      <c r="BR30" s="493"/>
      <c r="BS30" s="493"/>
      <c r="BT30" s="493"/>
      <c r="BU30" s="494"/>
      <c r="BV30" s="492">
        <v>3421737</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417" t="s">
        <v>191</v>
      </c>
      <c r="D32" s="417"/>
      <c r="E32" s="417"/>
      <c r="F32" s="417"/>
      <c r="G32" s="417"/>
      <c r="H32" s="417"/>
      <c r="I32" s="417"/>
      <c r="J32" s="417"/>
      <c r="K32" s="417"/>
      <c r="L32" s="417"/>
      <c r="M32" s="417"/>
      <c r="N32" s="417"/>
      <c r="O32" s="417"/>
      <c r="P32" s="417"/>
      <c r="Q32" s="417"/>
      <c r="R32" s="417"/>
      <c r="S32" s="417"/>
      <c r="U32" s="418" t="s">
        <v>192</v>
      </c>
      <c r="V32" s="418"/>
      <c r="W32" s="418"/>
      <c r="X32" s="418"/>
      <c r="Y32" s="418"/>
      <c r="Z32" s="418"/>
      <c r="AA32" s="418"/>
      <c r="AB32" s="418"/>
      <c r="AC32" s="418"/>
      <c r="AD32" s="418"/>
      <c r="AE32" s="418"/>
      <c r="AF32" s="418"/>
      <c r="AG32" s="418"/>
      <c r="AH32" s="418"/>
      <c r="AI32" s="418"/>
      <c r="AJ32" s="418"/>
      <c r="AK32" s="418"/>
      <c r="AM32" s="418" t="s">
        <v>193</v>
      </c>
      <c r="AN32" s="418"/>
      <c r="AO32" s="418"/>
      <c r="AP32" s="418"/>
      <c r="AQ32" s="418"/>
      <c r="AR32" s="418"/>
      <c r="AS32" s="418"/>
      <c r="AT32" s="418"/>
      <c r="AU32" s="418"/>
      <c r="AV32" s="418"/>
      <c r="AW32" s="418"/>
      <c r="AX32" s="418"/>
      <c r="AY32" s="418"/>
      <c r="AZ32" s="418"/>
      <c r="BA32" s="418"/>
      <c r="BB32" s="418"/>
      <c r="BC32" s="418"/>
      <c r="BE32" s="418" t="s">
        <v>194</v>
      </c>
      <c r="BF32" s="418"/>
      <c r="BG32" s="418"/>
      <c r="BH32" s="418"/>
      <c r="BI32" s="418"/>
      <c r="BJ32" s="418"/>
      <c r="BK32" s="418"/>
      <c r="BL32" s="418"/>
      <c r="BM32" s="418"/>
      <c r="BN32" s="418"/>
      <c r="BO32" s="418"/>
      <c r="BP32" s="418"/>
      <c r="BQ32" s="418"/>
      <c r="BR32" s="418"/>
      <c r="BS32" s="418"/>
      <c r="BT32" s="418"/>
      <c r="BU32" s="418"/>
      <c r="BW32" s="418" t="s">
        <v>195</v>
      </c>
      <c r="BX32" s="418"/>
      <c r="BY32" s="418"/>
      <c r="BZ32" s="418"/>
      <c r="CA32" s="418"/>
      <c r="CB32" s="418"/>
      <c r="CC32" s="418"/>
      <c r="CD32" s="418"/>
      <c r="CE32" s="418"/>
      <c r="CF32" s="418"/>
      <c r="CG32" s="418"/>
      <c r="CH32" s="418"/>
      <c r="CI32" s="418"/>
      <c r="CJ32" s="418"/>
      <c r="CK32" s="418"/>
      <c r="CL32" s="418"/>
      <c r="CM32" s="418"/>
      <c r="CO32" s="418" t="s">
        <v>196</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15">
      <c r="A33" s="178"/>
      <c r="B33" s="202"/>
      <c r="C33" s="410" t="s">
        <v>197</v>
      </c>
      <c r="D33" s="410"/>
      <c r="E33" s="409" t="s">
        <v>198</v>
      </c>
      <c r="F33" s="409"/>
      <c r="G33" s="409"/>
      <c r="H33" s="409"/>
      <c r="I33" s="409"/>
      <c r="J33" s="409"/>
      <c r="K33" s="409"/>
      <c r="L33" s="409"/>
      <c r="M33" s="409"/>
      <c r="N33" s="409"/>
      <c r="O33" s="409"/>
      <c r="P33" s="409"/>
      <c r="Q33" s="409"/>
      <c r="R33" s="409"/>
      <c r="S33" s="409"/>
      <c r="T33" s="203"/>
      <c r="U33" s="410" t="s">
        <v>197</v>
      </c>
      <c r="V33" s="410"/>
      <c r="W33" s="409" t="s">
        <v>198</v>
      </c>
      <c r="X33" s="409"/>
      <c r="Y33" s="409"/>
      <c r="Z33" s="409"/>
      <c r="AA33" s="409"/>
      <c r="AB33" s="409"/>
      <c r="AC33" s="409"/>
      <c r="AD33" s="409"/>
      <c r="AE33" s="409"/>
      <c r="AF33" s="409"/>
      <c r="AG33" s="409"/>
      <c r="AH33" s="409"/>
      <c r="AI33" s="409"/>
      <c r="AJ33" s="409"/>
      <c r="AK33" s="409"/>
      <c r="AL33" s="203"/>
      <c r="AM33" s="410" t="s">
        <v>199</v>
      </c>
      <c r="AN33" s="410"/>
      <c r="AO33" s="409" t="s">
        <v>198</v>
      </c>
      <c r="AP33" s="409"/>
      <c r="AQ33" s="409"/>
      <c r="AR33" s="409"/>
      <c r="AS33" s="409"/>
      <c r="AT33" s="409"/>
      <c r="AU33" s="409"/>
      <c r="AV33" s="409"/>
      <c r="AW33" s="409"/>
      <c r="AX33" s="409"/>
      <c r="AY33" s="409"/>
      <c r="AZ33" s="409"/>
      <c r="BA33" s="409"/>
      <c r="BB33" s="409"/>
      <c r="BC33" s="409"/>
      <c r="BD33" s="204"/>
      <c r="BE33" s="409" t="s">
        <v>200</v>
      </c>
      <c r="BF33" s="409"/>
      <c r="BG33" s="409" t="s">
        <v>201</v>
      </c>
      <c r="BH33" s="409"/>
      <c r="BI33" s="409"/>
      <c r="BJ33" s="409"/>
      <c r="BK33" s="409"/>
      <c r="BL33" s="409"/>
      <c r="BM33" s="409"/>
      <c r="BN33" s="409"/>
      <c r="BO33" s="409"/>
      <c r="BP33" s="409"/>
      <c r="BQ33" s="409"/>
      <c r="BR33" s="409"/>
      <c r="BS33" s="409"/>
      <c r="BT33" s="409"/>
      <c r="BU33" s="409"/>
      <c r="BV33" s="204"/>
      <c r="BW33" s="410" t="s">
        <v>200</v>
      </c>
      <c r="BX33" s="410"/>
      <c r="BY33" s="409" t="s">
        <v>202</v>
      </c>
      <c r="BZ33" s="409"/>
      <c r="CA33" s="409"/>
      <c r="CB33" s="409"/>
      <c r="CC33" s="409"/>
      <c r="CD33" s="409"/>
      <c r="CE33" s="409"/>
      <c r="CF33" s="409"/>
      <c r="CG33" s="409"/>
      <c r="CH33" s="409"/>
      <c r="CI33" s="409"/>
      <c r="CJ33" s="409"/>
      <c r="CK33" s="409"/>
      <c r="CL33" s="409"/>
      <c r="CM33" s="409"/>
      <c r="CN33" s="203"/>
      <c r="CO33" s="410" t="s">
        <v>197</v>
      </c>
      <c r="CP33" s="410"/>
      <c r="CQ33" s="409" t="s">
        <v>203</v>
      </c>
      <c r="CR33" s="409"/>
      <c r="CS33" s="409"/>
      <c r="CT33" s="409"/>
      <c r="CU33" s="409"/>
      <c r="CV33" s="409"/>
      <c r="CW33" s="409"/>
      <c r="CX33" s="409"/>
      <c r="CY33" s="409"/>
      <c r="CZ33" s="409"/>
      <c r="DA33" s="409"/>
      <c r="DB33" s="409"/>
      <c r="DC33" s="409"/>
      <c r="DD33" s="409"/>
      <c r="DE33" s="409"/>
      <c r="DF33" s="203"/>
      <c r="DG33" s="408" t="s">
        <v>204</v>
      </c>
      <c r="DH33" s="408"/>
      <c r="DI33" s="205"/>
    </row>
    <row r="34" spans="1:113" ht="32.25" customHeight="1" x14ac:dyDescent="0.15">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白石市国民健康保険特別会計</v>
      </c>
      <c r="X34" s="407"/>
      <c r="Y34" s="407"/>
      <c r="Z34" s="407"/>
      <c r="AA34" s="407"/>
      <c r="AB34" s="407"/>
      <c r="AC34" s="407"/>
      <c r="AD34" s="407"/>
      <c r="AE34" s="407"/>
      <c r="AF34" s="407"/>
      <c r="AG34" s="407"/>
      <c r="AH34" s="407"/>
      <c r="AI34" s="407"/>
      <c r="AJ34" s="407"/>
      <c r="AK34" s="407"/>
      <c r="AL34" s="178"/>
      <c r="AM34" s="406">
        <f>IF(AO34="","",MAX(C34:D43,U34:V43)+1)</f>
        <v>5</v>
      </c>
      <c r="AN34" s="406"/>
      <c r="AO34" s="407" t="str">
        <f>IF('各会計、関係団体の財政状況及び健全化判断比率'!B31="","",'各会計、関係団体の財政状況及び健全化判断比率'!B31)</f>
        <v>白石市水道事業会計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7</v>
      </c>
      <c r="BX34" s="406"/>
      <c r="BY34" s="407" t="str">
        <f>IF('各会計、関係団体の財政状況及び健全化判断比率'!B68="","",'各会計、関係団体の財政状況及び健全化判断比率'!B68)</f>
        <v>宮城県市町村職員退職手当組合</v>
      </c>
      <c r="BZ34" s="407"/>
      <c r="CA34" s="407"/>
      <c r="CB34" s="407"/>
      <c r="CC34" s="407"/>
      <c r="CD34" s="407"/>
      <c r="CE34" s="407"/>
      <c r="CF34" s="407"/>
      <c r="CG34" s="407"/>
      <c r="CH34" s="407"/>
      <c r="CI34" s="407"/>
      <c r="CJ34" s="407"/>
      <c r="CK34" s="407"/>
      <c r="CL34" s="407"/>
      <c r="CM34" s="407"/>
      <c r="CN34" s="178"/>
      <c r="CO34" s="406">
        <f>IF(CQ34="","",MAX(C34:D43,U34:V43,AM34:AN43,BE34:BF43,BW34:BX43)+1)</f>
        <v>17</v>
      </c>
      <c r="CP34" s="406"/>
      <c r="CQ34" s="407" t="str">
        <f>IF('各会計、関係団体の財政状況及び健全化判断比率'!BS7="","",'各会計、関係団体の財政状況及び健全化判断比率'!BS7)</f>
        <v>白石市土地開発公社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15">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白石市介護保険特別会計</v>
      </c>
      <c r="X35" s="407"/>
      <c r="Y35" s="407"/>
      <c r="Z35" s="407"/>
      <c r="AA35" s="407"/>
      <c r="AB35" s="407"/>
      <c r="AC35" s="407"/>
      <c r="AD35" s="407"/>
      <c r="AE35" s="407"/>
      <c r="AF35" s="407"/>
      <c r="AG35" s="407"/>
      <c r="AH35" s="407"/>
      <c r="AI35" s="407"/>
      <c r="AJ35" s="407"/>
      <c r="AK35" s="407"/>
      <c r="AL35" s="178"/>
      <c r="AM35" s="406">
        <f t="shared" ref="AM35:AM43" si="0">IF(AO35="","",AM34+1)</f>
        <v>6</v>
      </c>
      <c r="AN35" s="406"/>
      <c r="AO35" s="407" t="str">
        <f>IF('各会計、関係団体の財政状況及び健全化判断比率'!B32="","",'各会計、関係団体の財政状況及び健全化判断比率'!B32)</f>
        <v>白石市下水道事業会計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8</v>
      </c>
      <c r="BX35" s="406"/>
      <c r="BY35" s="407" t="str">
        <f>IF('各会計、関係団体の財政状況及び健全化判断比率'!B69="","",'各会計、関係団体の財政状況及び健全化判断比率'!B69)</f>
        <v>宮城県市町村非常勤消防団員補償報償組合</v>
      </c>
      <c r="BZ35" s="407"/>
      <c r="CA35" s="407"/>
      <c r="CB35" s="407"/>
      <c r="CC35" s="407"/>
      <c r="CD35" s="407"/>
      <c r="CE35" s="407"/>
      <c r="CF35" s="407"/>
      <c r="CG35" s="407"/>
      <c r="CH35" s="407"/>
      <c r="CI35" s="407"/>
      <c r="CJ35" s="407"/>
      <c r="CK35" s="407"/>
      <c r="CL35" s="407"/>
      <c r="CM35" s="407"/>
      <c r="CN35" s="178"/>
      <c r="CO35" s="406">
        <f t="shared" ref="CO35:CO43" si="3">IF(CQ35="","",CO34+1)</f>
        <v>18</v>
      </c>
      <c r="CP35" s="406"/>
      <c r="CQ35" s="407" t="str">
        <f>IF('各会計、関係団体の財政状況及び健全化判断比率'!BS8="","",'各会計、関係団体の財政状況及び健全化判断比率'!BS8)</f>
        <v>（公財）白石市文化体育振興財団</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15">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白石市後期高齢者医療特別会計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9</v>
      </c>
      <c r="BX36" s="406"/>
      <c r="BY36" s="407" t="str">
        <f>IF('各会計、関係団体の財政状況及び健全化判断比率'!B70="","",'各会計、関係団体の財政状況及び健全化判断比率'!B70)</f>
        <v>宮城県市町村自治振興センター</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15">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10</v>
      </c>
      <c r="BX37" s="406"/>
      <c r="BY37" s="407" t="str">
        <f>IF('各会計、関係団体の財政状況及び健全化判断比率'!B71="","",'各会計、関係団体の財政状況及び健全化判断比率'!B71)</f>
        <v>宮城県後期高齢者医療広域連合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15">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11</v>
      </c>
      <c r="BX38" s="406"/>
      <c r="BY38" s="407" t="str">
        <f>IF('各会計、関係団体の財政状況及び健全化判断比率'!B72="","",'各会計、関係団体の財政状況及び健全化判断比率'!B72)</f>
        <v>　うち一般会計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15">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12</v>
      </c>
      <c r="BX39" s="406"/>
      <c r="BY39" s="407" t="str">
        <f>IF('各会計、関係団体の財政状況及び健全化判断比率'!B73="","",'各会計、関係団体の財政状況及び健全化判断比率'!B73)</f>
        <v>　うち宮城県後期高齢者医療事業会計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15">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13</v>
      </c>
      <c r="BX40" s="406"/>
      <c r="BY40" s="407" t="str">
        <f>IF('各会計、関係団体の財政状況及び健全化判断比率'!B74="","",'各会計、関係団体の財政状況及び健全化判断比率'!B74)</f>
        <v>白石市外二町組合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15">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14</v>
      </c>
      <c r="BX41" s="406"/>
      <c r="BY41" s="407" t="str">
        <f>IF('各会計、関係団体の財政状況及び健全化判断比率'!B75="","",'各会計、関係団体の財政状況及び健全化判断比率'!B75)</f>
        <v>　うち一般会計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15">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15</v>
      </c>
      <c r="BX42" s="406"/>
      <c r="BY42" s="407" t="str">
        <f>IF('各会計、関係団体の財政状況及び健全化判断比率'!B76="","",'各会計、関係団体の財政状況及び健全化判断比率'!B76)</f>
        <v>　うち白石市外二町組合病院事業会計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15">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f t="shared" si="2"/>
        <v>16</v>
      </c>
      <c r="BX43" s="406"/>
      <c r="BY43" s="407" t="str">
        <f>IF('各会計、関係団体の財政状況及び健全化判断比率'!B77="","",'各会計、関係団体の財政状況及び健全化判断比率'!B77)</f>
        <v>仙南地域広域行政事務組合</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205</v>
      </c>
      <c r="E46" s="403" t="s">
        <v>206</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15">
      <c r="E47" s="403" t="s">
        <v>207</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15">
      <c r="E48" s="403" t="s">
        <v>208</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15">
      <c r="E49" s="405" t="s">
        <v>209</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15">
      <c r="E50" s="403" t="s">
        <v>210</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15">
      <c r="E51" s="403" t="s">
        <v>211</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15">
      <c r="E52" s="403" t="s">
        <v>212</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15">
      <c r="E53" s="177" t="s">
        <v>604</v>
      </c>
    </row>
    <row r="54" spans="5:113" x14ac:dyDescent="0.15"/>
    <row r="55" spans="5:113" x14ac:dyDescent="0.15"/>
    <row r="56" spans="5:113" x14ac:dyDescent="0.15"/>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15" t="s">
        <v>566</v>
      </c>
      <c r="D34" s="1215"/>
      <c r="E34" s="1216"/>
      <c r="F34" s="32">
        <v>12.62</v>
      </c>
      <c r="G34" s="33">
        <v>12.45</v>
      </c>
      <c r="H34" s="33">
        <v>11.71</v>
      </c>
      <c r="I34" s="33">
        <v>10.98</v>
      </c>
      <c r="J34" s="34">
        <v>10.62</v>
      </c>
      <c r="K34" s="22"/>
      <c r="L34" s="22"/>
      <c r="M34" s="22"/>
      <c r="N34" s="22"/>
      <c r="O34" s="22"/>
      <c r="P34" s="22"/>
    </row>
    <row r="35" spans="1:16" ht="39" customHeight="1" x14ac:dyDescent="0.15">
      <c r="A35" s="22"/>
      <c r="B35" s="35"/>
      <c r="C35" s="1209" t="s">
        <v>567</v>
      </c>
      <c r="D35" s="1210"/>
      <c r="E35" s="1211"/>
      <c r="F35" s="36">
        <v>5.83</v>
      </c>
      <c r="G35" s="37">
        <v>3.8</v>
      </c>
      <c r="H35" s="37">
        <v>5</v>
      </c>
      <c r="I35" s="37">
        <v>5.16</v>
      </c>
      <c r="J35" s="38">
        <v>6.29</v>
      </c>
      <c r="K35" s="22"/>
      <c r="L35" s="22"/>
      <c r="M35" s="22"/>
      <c r="N35" s="22"/>
      <c r="O35" s="22"/>
      <c r="P35" s="22"/>
    </row>
    <row r="36" spans="1:16" ht="39" customHeight="1" x14ac:dyDescent="0.15">
      <c r="A36" s="22"/>
      <c r="B36" s="35"/>
      <c r="C36" s="1209" t="s">
        <v>568</v>
      </c>
      <c r="D36" s="1210"/>
      <c r="E36" s="1211"/>
      <c r="F36" s="36">
        <v>2.73</v>
      </c>
      <c r="G36" s="37">
        <v>2.92</v>
      </c>
      <c r="H36" s="37">
        <v>3.06</v>
      </c>
      <c r="I36" s="37">
        <v>2.7</v>
      </c>
      <c r="J36" s="38">
        <v>2.08</v>
      </c>
      <c r="K36" s="22"/>
      <c r="L36" s="22"/>
      <c r="M36" s="22"/>
      <c r="N36" s="22"/>
      <c r="O36" s="22"/>
      <c r="P36" s="22"/>
    </row>
    <row r="37" spans="1:16" ht="39" customHeight="1" x14ac:dyDescent="0.15">
      <c r="A37" s="22"/>
      <c r="B37" s="35"/>
      <c r="C37" s="1209" t="s">
        <v>569</v>
      </c>
      <c r="D37" s="1210"/>
      <c r="E37" s="1211"/>
      <c r="F37" s="36">
        <v>2.0099999999999998</v>
      </c>
      <c r="G37" s="37">
        <v>2.46</v>
      </c>
      <c r="H37" s="37">
        <v>0.69</v>
      </c>
      <c r="I37" s="37">
        <v>1.28</v>
      </c>
      <c r="J37" s="38">
        <v>1.93</v>
      </c>
      <c r="K37" s="22"/>
      <c r="L37" s="22"/>
      <c r="M37" s="22"/>
      <c r="N37" s="22"/>
      <c r="O37" s="22"/>
      <c r="P37" s="22"/>
    </row>
    <row r="38" spans="1:16" ht="39" customHeight="1" x14ac:dyDescent="0.15">
      <c r="A38" s="22"/>
      <c r="B38" s="35"/>
      <c r="C38" s="1209" t="s">
        <v>570</v>
      </c>
      <c r="D38" s="1210"/>
      <c r="E38" s="1211"/>
      <c r="F38" s="36">
        <v>0.74</v>
      </c>
      <c r="G38" s="37">
        <v>0.71</v>
      </c>
      <c r="H38" s="37">
        <v>0.75</v>
      </c>
      <c r="I38" s="37">
        <v>0.51</v>
      </c>
      <c r="J38" s="38">
        <v>0.54</v>
      </c>
      <c r="K38" s="22"/>
      <c r="L38" s="22"/>
      <c r="M38" s="22"/>
      <c r="N38" s="22"/>
      <c r="O38" s="22"/>
      <c r="P38" s="22"/>
    </row>
    <row r="39" spans="1:16" ht="39" customHeight="1" x14ac:dyDescent="0.15">
      <c r="A39" s="22"/>
      <c r="B39" s="35"/>
      <c r="C39" s="1209" t="s">
        <v>571</v>
      </c>
      <c r="D39" s="1210"/>
      <c r="E39" s="1211"/>
      <c r="F39" s="36">
        <v>0.2</v>
      </c>
      <c r="G39" s="37">
        <v>0.24</v>
      </c>
      <c r="H39" s="37">
        <v>0.21</v>
      </c>
      <c r="I39" s="37">
        <v>0.26</v>
      </c>
      <c r="J39" s="38">
        <v>0.28999999999999998</v>
      </c>
      <c r="K39" s="22"/>
      <c r="L39" s="22"/>
      <c r="M39" s="22"/>
      <c r="N39" s="22"/>
      <c r="O39" s="22"/>
      <c r="P39" s="22"/>
    </row>
    <row r="40" spans="1:16" ht="39" customHeight="1" x14ac:dyDescent="0.15">
      <c r="A40" s="22"/>
      <c r="B40" s="35"/>
      <c r="C40" s="1209"/>
      <c r="D40" s="1210"/>
      <c r="E40" s="1211"/>
      <c r="F40" s="36"/>
      <c r="G40" s="37"/>
      <c r="H40" s="37"/>
      <c r="I40" s="37"/>
      <c r="J40" s="38"/>
      <c r="K40" s="22"/>
      <c r="L40" s="22"/>
      <c r="M40" s="22"/>
      <c r="N40" s="22"/>
      <c r="O40" s="22"/>
      <c r="P40" s="22"/>
    </row>
    <row r="41" spans="1:16" ht="39" customHeight="1" x14ac:dyDescent="0.15">
      <c r="A41" s="22"/>
      <c r="B41" s="35"/>
      <c r="C41" s="1209"/>
      <c r="D41" s="1210"/>
      <c r="E41" s="1211"/>
      <c r="F41" s="36"/>
      <c r="G41" s="37"/>
      <c r="H41" s="37"/>
      <c r="I41" s="37"/>
      <c r="J41" s="38"/>
      <c r="K41" s="22"/>
      <c r="L41" s="22"/>
      <c r="M41" s="22"/>
      <c r="N41" s="22"/>
      <c r="O41" s="22"/>
      <c r="P41" s="22"/>
    </row>
    <row r="42" spans="1:16" ht="39" customHeight="1" x14ac:dyDescent="0.15">
      <c r="A42" s="22"/>
      <c r="B42" s="39"/>
      <c r="C42" s="1209" t="s">
        <v>572</v>
      </c>
      <c r="D42" s="1210"/>
      <c r="E42" s="1211"/>
      <c r="F42" s="36" t="s">
        <v>518</v>
      </c>
      <c r="G42" s="37" t="s">
        <v>518</v>
      </c>
      <c r="H42" s="37" t="s">
        <v>518</v>
      </c>
      <c r="I42" s="37" t="s">
        <v>518</v>
      </c>
      <c r="J42" s="38" t="s">
        <v>518</v>
      </c>
      <c r="K42" s="22"/>
      <c r="L42" s="22"/>
      <c r="M42" s="22"/>
      <c r="N42" s="22"/>
      <c r="O42" s="22"/>
      <c r="P42" s="22"/>
    </row>
    <row r="43" spans="1:16" ht="39" customHeight="1" thickBot="1" x14ac:dyDescent="0.2">
      <c r="A43" s="22"/>
      <c r="B43" s="40"/>
      <c r="C43" s="1212" t="s">
        <v>573</v>
      </c>
      <c r="D43" s="1213"/>
      <c r="E43" s="1214"/>
      <c r="F43" s="41" t="s">
        <v>518</v>
      </c>
      <c r="G43" s="42" t="s">
        <v>518</v>
      </c>
      <c r="H43" s="42" t="s">
        <v>518</v>
      </c>
      <c r="I43" s="42" t="s">
        <v>518</v>
      </c>
      <c r="J43" s="43" t="s">
        <v>518</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eCBZlxOgtZuytgKI1JPUnayyQ4tJcyJCoQTE3z+TSBzvkLHY/vXLGUZ+FJZPiBUe4t2v6xgKB1C9IuUCP0Jsmg==" saltValue="Tkphg0YUt8RUINF0vNib2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4294967294"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35" t="s">
        <v>10</v>
      </c>
      <c r="C45" s="1236"/>
      <c r="D45" s="58"/>
      <c r="E45" s="1241" t="s">
        <v>11</v>
      </c>
      <c r="F45" s="1241"/>
      <c r="G45" s="1241"/>
      <c r="H45" s="1241"/>
      <c r="I45" s="1241"/>
      <c r="J45" s="1242"/>
      <c r="K45" s="59">
        <v>1236</v>
      </c>
      <c r="L45" s="60">
        <v>1153</v>
      </c>
      <c r="M45" s="60">
        <v>1147</v>
      </c>
      <c r="N45" s="60">
        <v>1127</v>
      </c>
      <c r="O45" s="61">
        <v>1128</v>
      </c>
      <c r="P45" s="48"/>
      <c r="Q45" s="48"/>
      <c r="R45" s="48"/>
      <c r="S45" s="48"/>
      <c r="T45" s="48"/>
      <c r="U45" s="48"/>
    </row>
    <row r="46" spans="1:21" ht="30.75" customHeight="1" x14ac:dyDescent="0.15">
      <c r="A46" s="48"/>
      <c r="B46" s="1237"/>
      <c r="C46" s="1238"/>
      <c r="D46" s="62"/>
      <c r="E46" s="1219" t="s">
        <v>12</v>
      </c>
      <c r="F46" s="1219"/>
      <c r="G46" s="1219"/>
      <c r="H46" s="1219"/>
      <c r="I46" s="1219"/>
      <c r="J46" s="1220"/>
      <c r="K46" s="63" t="s">
        <v>518</v>
      </c>
      <c r="L46" s="64" t="s">
        <v>518</v>
      </c>
      <c r="M46" s="64" t="s">
        <v>518</v>
      </c>
      <c r="N46" s="64" t="s">
        <v>518</v>
      </c>
      <c r="O46" s="65" t="s">
        <v>518</v>
      </c>
      <c r="P46" s="48"/>
      <c r="Q46" s="48"/>
      <c r="R46" s="48"/>
      <c r="S46" s="48"/>
      <c r="T46" s="48"/>
      <c r="U46" s="48"/>
    </row>
    <row r="47" spans="1:21" ht="30.75" customHeight="1" x14ac:dyDescent="0.15">
      <c r="A47" s="48"/>
      <c r="B47" s="1237"/>
      <c r="C47" s="1238"/>
      <c r="D47" s="62"/>
      <c r="E47" s="1219" t="s">
        <v>13</v>
      </c>
      <c r="F47" s="1219"/>
      <c r="G47" s="1219"/>
      <c r="H47" s="1219"/>
      <c r="I47" s="1219"/>
      <c r="J47" s="1220"/>
      <c r="K47" s="63" t="s">
        <v>518</v>
      </c>
      <c r="L47" s="64" t="s">
        <v>518</v>
      </c>
      <c r="M47" s="64" t="s">
        <v>518</v>
      </c>
      <c r="N47" s="64" t="s">
        <v>518</v>
      </c>
      <c r="O47" s="65" t="s">
        <v>518</v>
      </c>
      <c r="P47" s="48"/>
      <c r="Q47" s="48"/>
      <c r="R47" s="48"/>
      <c r="S47" s="48"/>
      <c r="T47" s="48"/>
      <c r="U47" s="48"/>
    </row>
    <row r="48" spans="1:21" ht="30.75" customHeight="1" x14ac:dyDescent="0.15">
      <c r="A48" s="48"/>
      <c r="B48" s="1237"/>
      <c r="C48" s="1238"/>
      <c r="D48" s="62"/>
      <c r="E48" s="1219" t="s">
        <v>14</v>
      </c>
      <c r="F48" s="1219"/>
      <c r="G48" s="1219"/>
      <c r="H48" s="1219"/>
      <c r="I48" s="1219"/>
      <c r="J48" s="1220"/>
      <c r="K48" s="63">
        <v>389</v>
      </c>
      <c r="L48" s="64">
        <v>353</v>
      </c>
      <c r="M48" s="64">
        <v>260</v>
      </c>
      <c r="N48" s="64">
        <v>180</v>
      </c>
      <c r="O48" s="65">
        <v>170</v>
      </c>
      <c r="P48" s="48"/>
      <c r="Q48" s="48"/>
      <c r="R48" s="48"/>
      <c r="S48" s="48"/>
      <c r="T48" s="48"/>
      <c r="U48" s="48"/>
    </row>
    <row r="49" spans="1:21" ht="30.75" customHeight="1" x14ac:dyDescent="0.15">
      <c r="A49" s="48"/>
      <c r="B49" s="1237"/>
      <c r="C49" s="1238"/>
      <c r="D49" s="62"/>
      <c r="E49" s="1219" t="s">
        <v>15</v>
      </c>
      <c r="F49" s="1219"/>
      <c r="G49" s="1219"/>
      <c r="H49" s="1219"/>
      <c r="I49" s="1219"/>
      <c r="J49" s="1220"/>
      <c r="K49" s="63">
        <v>535</v>
      </c>
      <c r="L49" s="64">
        <v>503</v>
      </c>
      <c r="M49" s="64">
        <v>366</v>
      </c>
      <c r="N49" s="64">
        <v>452</v>
      </c>
      <c r="O49" s="65">
        <v>319</v>
      </c>
      <c r="P49" s="48"/>
      <c r="Q49" s="48"/>
      <c r="R49" s="48"/>
      <c r="S49" s="48"/>
      <c r="T49" s="48"/>
      <c r="U49" s="48"/>
    </row>
    <row r="50" spans="1:21" ht="30.75" customHeight="1" x14ac:dyDescent="0.15">
      <c r="A50" s="48"/>
      <c r="B50" s="1237"/>
      <c r="C50" s="1238"/>
      <c r="D50" s="62"/>
      <c r="E50" s="1219" t="s">
        <v>16</v>
      </c>
      <c r="F50" s="1219"/>
      <c r="G50" s="1219"/>
      <c r="H50" s="1219"/>
      <c r="I50" s="1219"/>
      <c r="J50" s="1220"/>
      <c r="K50" s="63">
        <v>0</v>
      </c>
      <c r="L50" s="64">
        <v>0</v>
      </c>
      <c r="M50" s="64">
        <v>0</v>
      </c>
      <c r="N50" s="64">
        <v>0</v>
      </c>
      <c r="O50" s="65">
        <v>0</v>
      </c>
      <c r="P50" s="48"/>
      <c r="Q50" s="48"/>
      <c r="R50" s="48"/>
      <c r="S50" s="48"/>
      <c r="T50" s="48"/>
      <c r="U50" s="48"/>
    </row>
    <row r="51" spans="1:21" ht="30.75" customHeight="1" x14ac:dyDescent="0.15">
      <c r="A51" s="48"/>
      <c r="B51" s="1239"/>
      <c r="C51" s="1240"/>
      <c r="D51" s="66"/>
      <c r="E51" s="1219" t="s">
        <v>17</v>
      </c>
      <c r="F51" s="1219"/>
      <c r="G51" s="1219"/>
      <c r="H51" s="1219"/>
      <c r="I51" s="1219"/>
      <c r="J51" s="1220"/>
      <c r="K51" s="63" t="s">
        <v>518</v>
      </c>
      <c r="L51" s="64" t="s">
        <v>518</v>
      </c>
      <c r="M51" s="64">
        <v>0</v>
      </c>
      <c r="N51" s="64">
        <v>0</v>
      </c>
      <c r="O51" s="65">
        <v>0</v>
      </c>
      <c r="P51" s="48"/>
      <c r="Q51" s="48"/>
      <c r="R51" s="48"/>
      <c r="S51" s="48"/>
      <c r="T51" s="48"/>
      <c r="U51" s="48"/>
    </row>
    <row r="52" spans="1:21" ht="30.75" customHeight="1" x14ac:dyDescent="0.15">
      <c r="A52" s="48"/>
      <c r="B52" s="1217" t="s">
        <v>18</v>
      </c>
      <c r="C52" s="1218"/>
      <c r="D52" s="66"/>
      <c r="E52" s="1219" t="s">
        <v>19</v>
      </c>
      <c r="F52" s="1219"/>
      <c r="G52" s="1219"/>
      <c r="H52" s="1219"/>
      <c r="I52" s="1219"/>
      <c r="J52" s="1220"/>
      <c r="K52" s="63">
        <v>1505</v>
      </c>
      <c r="L52" s="64">
        <v>1487</v>
      </c>
      <c r="M52" s="64">
        <v>1476</v>
      </c>
      <c r="N52" s="64">
        <v>1476</v>
      </c>
      <c r="O52" s="65">
        <v>1444</v>
      </c>
      <c r="P52" s="48"/>
      <c r="Q52" s="48"/>
      <c r="R52" s="48"/>
      <c r="S52" s="48"/>
      <c r="T52" s="48"/>
      <c r="U52" s="48"/>
    </row>
    <row r="53" spans="1:21" ht="30.75" customHeight="1" thickBot="1" x14ac:dyDescent="0.2">
      <c r="A53" s="48"/>
      <c r="B53" s="1221" t="s">
        <v>20</v>
      </c>
      <c r="C53" s="1222"/>
      <c r="D53" s="67"/>
      <c r="E53" s="1223" t="s">
        <v>21</v>
      </c>
      <c r="F53" s="1223"/>
      <c r="G53" s="1223"/>
      <c r="H53" s="1223"/>
      <c r="I53" s="1223"/>
      <c r="J53" s="1224"/>
      <c r="K53" s="68">
        <v>655</v>
      </c>
      <c r="L53" s="69">
        <v>522</v>
      </c>
      <c r="M53" s="69">
        <v>297</v>
      </c>
      <c r="N53" s="69">
        <v>283</v>
      </c>
      <c r="O53" s="70">
        <v>173</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15">
      <c r="B57" s="1225" t="s">
        <v>24</v>
      </c>
      <c r="C57" s="1226"/>
      <c r="D57" s="1229" t="s">
        <v>25</v>
      </c>
      <c r="E57" s="1230"/>
      <c r="F57" s="1230"/>
      <c r="G57" s="1230"/>
      <c r="H57" s="1230"/>
      <c r="I57" s="1230"/>
      <c r="J57" s="1231"/>
      <c r="K57" s="83" t="s">
        <v>601</v>
      </c>
      <c r="L57" s="84" t="s">
        <v>602</v>
      </c>
      <c r="M57" s="84" t="s">
        <v>602</v>
      </c>
      <c r="N57" s="84" t="s">
        <v>602</v>
      </c>
      <c r="O57" s="85" t="s">
        <v>602</v>
      </c>
    </row>
    <row r="58" spans="1:21" ht="31.5" customHeight="1" thickBot="1" x14ac:dyDescent="0.2">
      <c r="B58" s="1227"/>
      <c r="C58" s="1228"/>
      <c r="D58" s="1232" t="s">
        <v>26</v>
      </c>
      <c r="E58" s="1233"/>
      <c r="F58" s="1233"/>
      <c r="G58" s="1233"/>
      <c r="H58" s="1233"/>
      <c r="I58" s="1233"/>
      <c r="J58" s="1234"/>
      <c r="K58" s="86" t="s">
        <v>602</v>
      </c>
      <c r="L58" s="87" t="s">
        <v>602</v>
      </c>
      <c r="M58" s="87" t="s">
        <v>602</v>
      </c>
      <c r="N58" s="87" t="s">
        <v>602</v>
      </c>
      <c r="O58" s="88" t="s">
        <v>602</v>
      </c>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Ug5/Gd71bOUDqtrHGIoSvzvSn97JmOZpY9rV9Sxdk3AE/TNtUtOG/pQx+foPMrWFT4l8BEBkEceSHF8HvGEPA==" saltValue="NV0qGrFE3U4ZZ8Y3X9K6P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559</v>
      </c>
      <c r="J40" s="100" t="s">
        <v>560</v>
      </c>
      <c r="K40" s="100" t="s">
        <v>561</v>
      </c>
      <c r="L40" s="100" t="s">
        <v>562</v>
      </c>
      <c r="M40" s="101" t="s">
        <v>563</v>
      </c>
    </row>
    <row r="41" spans="2:13" ht="27.75" customHeight="1" x14ac:dyDescent="0.15">
      <c r="B41" s="1255" t="s">
        <v>29</v>
      </c>
      <c r="C41" s="1256"/>
      <c r="D41" s="102"/>
      <c r="E41" s="1257" t="s">
        <v>30</v>
      </c>
      <c r="F41" s="1257"/>
      <c r="G41" s="1257"/>
      <c r="H41" s="1258"/>
      <c r="I41" s="351">
        <v>10492</v>
      </c>
      <c r="J41" s="352">
        <v>10609</v>
      </c>
      <c r="K41" s="352">
        <v>10407</v>
      </c>
      <c r="L41" s="352">
        <v>10738</v>
      </c>
      <c r="M41" s="353">
        <v>10704</v>
      </c>
    </row>
    <row r="42" spans="2:13" ht="27.75" customHeight="1" x14ac:dyDescent="0.15">
      <c r="B42" s="1245"/>
      <c r="C42" s="1246"/>
      <c r="D42" s="103"/>
      <c r="E42" s="1249" t="s">
        <v>31</v>
      </c>
      <c r="F42" s="1249"/>
      <c r="G42" s="1249"/>
      <c r="H42" s="1250"/>
      <c r="I42" s="354" t="s">
        <v>518</v>
      </c>
      <c r="J42" s="355" t="s">
        <v>518</v>
      </c>
      <c r="K42" s="355" t="s">
        <v>518</v>
      </c>
      <c r="L42" s="355" t="s">
        <v>518</v>
      </c>
      <c r="M42" s="356" t="s">
        <v>518</v>
      </c>
    </row>
    <row r="43" spans="2:13" ht="27.75" customHeight="1" x14ac:dyDescent="0.15">
      <c r="B43" s="1245"/>
      <c r="C43" s="1246"/>
      <c r="D43" s="103"/>
      <c r="E43" s="1249" t="s">
        <v>32</v>
      </c>
      <c r="F43" s="1249"/>
      <c r="G43" s="1249"/>
      <c r="H43" s="1250"/>
      <c r="I43" s="354">
        <v>6478</v>
      </c>
      <c r="J43" s="355">
        <v>5715</v>
      </c>
      <c r="K43" s="355">
        <v>4473</v>
      </c>
      <c r="L43" s="355">
        <v>3423</v>
      </c>
      <c r="M43" s="356">
        <v>2597</v>
      </c>
    </row>
    <row r="44" spans="2:13" ht="27.75" customHeight="1" x14ac:dyDescent="0.15">
      <c r="B44" s="1245"/>
      <c r="C44" s="1246"/>
      <c r="D44" s="103"/>
      <c r="E44" s="1249" t="s">
        <v>33</v>
      </c>
      <c r="F44" s="1249"/>
      <c r="G44" s="1249"/>
      <c r="H44" s="1250"/>
      <c r="I44" s="354">
        <v>5093</v>
      </c>
      <c r="J44" s="355">
        <v>4894</v>
      </c>
      <c r="K44" s="355">
        <v>4388</v>
      </c>
      <c r="L44" s="355">
        <v>4391</v>
      </c>
      <c r="M44" s="356">
        <v>4094</v>
      </c>
    </row>
    <row r="45" spans="2:13" ht="27.75" customHeight="1" x14ac:dyDescent="0.15">
      <c r="B45" s="1245"/>
      <c r="C45" s="1246"/>
      <c r="D45" s="103"/>
      <c r="E45" s="1249" t="s">
        <v>34</v>
      </c>
      <c r="F45" s="1249"/>
      <c r="G45" s="1249"/>
      <c r="H45" s="1250"/>
      <c r="I45" s="354">
        <v>2878</v>
      </c>
      <c r="J45" s="355">
        <v>2686</v>
      </c>
      <c r="K45" s="355">
        <v>2578</v>
      </c>
      <c r="L45" s="355">
        <v>2431</v>
      </c>
      <c r="M45" s="356">
        <v>2428</v>
      </c>
    </row>
    <row r="46" spans="2:13" ht="27.75" customHeight="1" x14ac:dyDescent="0.15">
      <c r="B46" s="1245"/>
      <c r="C46" s="1246"/>
      <c r="D46" s="104"/>
      <c r="E46" s="1249" t="s">
        <v>35</v>
      </c>
      <c r="F46" s="1249"/>
      <c r="G46" s="1249"/>
      <c r="H46" s="1250"/>
      <c r="I46" s="354">
        <v>4</v>
      </c>
      <c r="J46" s="355">
        <v>4</v>
      </c>
      <c r="K46" s="355" t="s">
        <v>518</v>
      </c>
      <c r="L46" s="355" t="s">
        <v>518</v>
      </c>
      <c r="M46" s="356" t="s">
        <v>518</v>
      </c>
    </row>
    <row r="47" spans="2:13" ht="27.75" customHeight="1" x14ac:dyDescent="0.15">
      <c r="B47" s="1245"/>
      <c r="C47" s="1246"/>
      <c r="D47" s="105"/>
      <c r="E47" s="1259" t="s">
        <v>36</v>
      </c>
      <c r="F47" s="1260"/>
      <c r="G47" s="1260"/>
      <c r="H47" s="1261"/>
      <c r="I47" s="354" t="s">
        <v>518</v>
      </c>
      <c r="J47" s="355" t="s">
        <v>518</v>
      </c>
      <c r="K47" s="355" t="s">
        <v>518</v>
      </c>
      <c r="L47" s="355" t="s">
        <v>518</v>
      </c>
      <c r="M47" s="356" t="s">
        <v>518</v>
      </c>
    </row>
    <row r="48" spans="2:13" ht="27.75" customHeight="1" x14ac:dyDescent="0.15">
      <c r="B48" s="1245"/>
      <c r="C48" s="1246"/>
      <c r="D48" s="103"/>
      <c r="E48" s="1249" t="s">
        <v>37</v>
      </c>
      <c r="F48" s="1249"/>
      <c r="G48" s="1249"/>
      <c r="H48" s="1250"/>
      <c r="I48" s="354" t="s">
        <v>518</v>
      </c>
      <c r="J48" s="355" t="s">
        <v>518</v>
      </c>
      <c r="K48" s="355" t="s">
        <v>518</v>
      </c>
      <c r="L48" s="355" t="s">
        <v>518</v>
      </c>
      <c r="M48" s="356" t="s">
        <v>518</v>
      </c>
    </row>
    <row r="49" spans="2:13" ht="27.75" customHeight="1" x14ac:dyDescent="0.15">
      <c r="B49" s="1247"/>
      <c r="C49" s="1248"/>
      <c r="D49" s="103"/>
      <c r="E49" s="1249" t="s">
        <v>38</v>
      </c>
      <c r="F49" s="1249"/>
      <c r="G49" s="1249"/>
      <c r="H49" s="1250"/>
      <c r="I49" s="354" t="s">
        <v>518</v>
      </c>
      <c r="J49" s="355" t="s">
        <v>518</v>
      </c>
      <c r="K49" s="355">
        <v>296</v>
      </c>
      <c r="L49" s="355">
        <v>172</v>
      </c>
      <c r="M49" s="356" t="s">
        <v>518</v>
      </c>
    </row>
    <row r="50" spans="2:13" ht="27.75" customHeight="1" x14ac:dyDescent="0.15">
      <c r="B50" s="1243" t="s">
        <v>39</v>
      </c>
      <c r="C50" s="1244"/>
      <c r="D50" s="106"/>
      <c r="E50" s="1249" t="s">
        <v>40</v>
      </c>
      <c r="F50" s="1249"/>
      <c r="G50" s="1249"/>
      <c r="H50" s="1250"/>
      <c r="I50" s="354">
        <v>7016</v>
      </c>
      <c r="J50" s="355">
        <v>7251</v>
      </c>
      <c r="K50" s="355">
        <v>7613</v>
      </c>
      <c r="L50" s="355">
        <v>8354</v>
      </c>
      <c r="M50" s="356">
        <v>9998</v>
      </c>
    </row>
    <row r="51" spans="2:13" ht="27.75" customHeight="1" x14ac:dyDescent="0.15">
      <c r="B51" s="1245"/>
      <c r="C51" s="1246"/>
      <c r="D51" s="103"/>
      <c r="E51" s="1249" t="s">
        <v>41</v>
      </c>
      <c r="F51" s="1249"/>
      <c r="G51" s="1249"/>
      <c r="H51" s="1250"/>
      <c r="I51" s="354">
        <v>1315</v>
      </c>
      <c r="J51" s="355">
        <v>1161</v>
      </c>
      <c r="K51" s="355">
        <v>1305</v>
      </c>
      <c r="L51" s="355">
        <v>1373</v>
      </c>
      <c r="M51" s="356">
        <v>1340</v>
      </c>
    </row>
    <row r="52" spans="2:13" ht="27.75" customHeight="1" x14ac:dyDescent="0.15">
      <c r="B52" s="1247"/>
      <c r="C52" s="1248"/>
      <c r="D52" s="103"/>
      <c r="E52" s="1249" t="s">
        <v>42</v>
      </c>
      <c r="F52" s="1249"/>
      <c r="G52" s="1249"/>
      <c r="H52" s="1250"/>
      <c r="I52" s="354">
        <v>16046</v>
      </c>
      <c r="J52" s="355">
        <v>15809</v>
      </c>
      <c r="K52" s="355">
        <v>15478</v>
      </c>
      <c r="L52" s="355">
        <v>15241</v>
      </c>
      <c r="M52" s="356">
        <v>14725</v>
      </c>
    </row>
    <row r="53" spans="2:13" ht="27.75" customHeight="1" thickBot="1" x14ac:dyDescent="0.2">
      <c r="B53" s="1251" t="s">
        <v>43</v>
      </c>
      <c r="C53" s="1252"/>
      <c r="D53" s="107"/>
      <c r="E53" s="1253" t="s">
        <v>44</v>
      </c>
      <c r="F53" s="1253"/>
      <c r="G53" s="1253"/>
      <c r="H53" s="1254"/>
      <c r="I53" s="357">
        <v>568</v>
      </c>
      <c r="J53" s="358">
        <v>-313</v>
      </c>
      <c r="K53" s="358">
        <v>-2254</v>
      </c>
      <c r="L53" s="358">
        <v>-3814</v>
      </c>
      <c r="M53" s="359">
        <v>-6240</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WqcH8vfDZl534yOKfWtbOUhO+ly5HgUO3/4B24hCeB3xZgIU8erBpyGUYkQSLqh7dZeV7Oogh6f6TSAd/pQ8DQ==" saltValue="36E+ypEvrJS++SfI3hqN2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561</v>
      </c>
      <c r="G54" s="116" t="s">
        <v>562</v>
      </c>
      <c r="H54" s="117" t="s">
        <v>563</v>
      </c>
    </row>
    <row r="55" spans="2:8" ht="52.5" customHeight="1" x14ac:dyDescent="0.15">
      <c r="B55" s="118"/>
      <c r="C55" s="1270" t="s">
        <v>47</v>
      </c>
      <c r="D55" s="1270"/>
      <c r="E55" s="1271"/>
      <c r="F55" s="119">
        <v>2261</v>
      </c>
      <c r="G55" s="119">
        <v>2599</v>
      </c>
      <c r="H55" s="120">
        <v>3436</v>
      </c>
    </row>
    <row r="56" spans="2:8" ht="52.5" customHeight="1" x14ac:dyDescent="0.15">
      <c r="B56" s="121"/>
      <c r="C56" s="1272" t="s">
        <v>48</v>
      </c>
      <c r="D56" s="1272"/>
      <c r="E56" s="1273"/>
      <c r="F56" s="122">
        <v>600</v>
      </c>
      <c r="G56" s="122">
        <v>700</v>
      </c>
      <c r="H56" s="123">
        <v>1148</v>
      </c>
    </row>
    <row r="57" spans="2:8" ht="53.25" customHeight="1" x14ac:dyDescent="0.15">
      <c r="B57" s="121"/>
      <c r="C57" s="1274" t="s">
        <v>49</v>
      </c>
      <c r="D57" s="1274"/>
      <c r="E57" s="1275"/>
      <c r="F57" s="124">
        <v>3085</v>
      </c>
      <c r="G57" s="124">
        <v>3422</v>
      </c>
      <c r="H57" s="125">
        <v>3831</v>
      </c>
    </row>
    <row r="58" spans="2:8" ht="45.75" customHeight="1" x14ac:dyDescent="0.15">
      <c r="B58" s="126"/>
      <c r="C58" s="1262" t="s">
        <v>595</v>
      </c>
      <c r="D58" s="1263"/>
      <c r="E58" s="1264"/>
      <c r="F58" s="127">
        <v>1775</v>
      </c>
      <c r="G58" s="127">
        <v>2005</v>
      </c>
      <c r="H58" s="128">
        <v>2305</v>
      </c>
    </row>
    <row r="59" spans="2:8" ht="45.75" customHeight="1" x14ac:dyDescent="0.15">
      <c r="B59" s="126"/>
      <c r="C59" s="1262" t="s">
        <v>596</v>
      </c>
      <c r="D59" s="1263"/>
      <c r="E59" s="1264"/>
      <c r="F59" s="127">
        <v>301</v>
      </c>
      <c r="G59" s="127">
        <v>401</v>
      </c>
      <c r="H59" s="128">
        <v>501</v>
      </c>
    </row>
    <row r="60" spans="2:8" ht="45.75" customHeight="1" x14ac:dyDescent="0.15">
      <c r="B60" s="126"/>
      <c r="C60" s="1262" t="s">
        <v>597</v>
      </c>
      <c r="D60" s="1263"/>
      <c r="E60" s="1264"/>
      <c r="F60" s="127">
        <v>387</v>
      </c>
      <c r="G60" s="127">
        <v>386</v>
      </c>
      <c r="H60" s="128">
        <v>385</v>
      </c>
    </row>
    <row r="61" spans="2:8" ht="45.75" customHeight="1" x14ac:dyDescent="0.15">
      <c r="B61" s="126"/>
      <c r="C61" s="1262" t="s">
        <v>598</v>
      </c>
      <c r="D61" s="1263"/>
      <c r="E61" s="1264"/>
      <c r="F61" s="127">
        <v>303</v>
      </c>
      <c r="G61" s="127">
        <v>291</v>
      </c>
      <c r="H61" s="128">
        <v>278</v>
      </c>
    </row>
    <row r="62" spans="2:8" ht="45.75" customHeight="1" thickBot="1" x14ac:dyDescent="0.2">
      <c r="B62" s="129"/>
      <c r="C62" s="1265" t="s">
        <v>599</v>
      </c>
      <c r="D62" s="1266"/>
      <c r="E62" s="1267"/>
      <c r="F62" s="130">
        <v>119</v>
      </c>
      <c r="G62" s="130">
        <v>119</v>
      </c>
      <c r="H62" s="131">
        <v>119</v>
      </c>
    </row>
    <row r="63" spans="2:8" ht="52.5" customHeight="1" thickBot="1" x14ac:dyDescent="0.2">
      <c r="B63" s="132"/>
      <c r="C63" s="1268" t="s">
        <v>50</v>
      </c>
      <c r="D63" s="1268"/>
      <c r="E63" s="1269"/>
      <c r="F63" s="133">
        <v>5946</v>
      </c>
      <c r="G63" s="133">
        <v>6721</v>
      </c>
      <c r="H63" s="134">
        <v>8415</v>
      </c>
    </row>
    <row r="64" spans="2:8" x14ac:dyDescent="0.15"/>
  </sheetData>
  <sheetProtection algorithmName="SHA-512" hashValue="jYrzg8l6QeXRC5Sb+Sn4kO4VmHVpNiPUIAQJknxgSYKCSfDichLROBuSX8lymWIOOoOZTR1C7DA70MmJjC0Mbw==" saltValue="PBNCgdd33quBR53rHYBMm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369" customWidth="1"/>
    <col min="2" max="107" width="2.5" style="369" customWidth="1"/>
    <col min="108" max="108" width="6.125" style="376" customWidth="1"/>
    <col min="109" max="109" width="5.875" style="375" customWidth="1"/>
    <col min="110" max="16384" width="8.625" style="369" hidden="1"/>
  </cols>
  <sheetData>
    <row r="1" spans="1:109" ht="42.75" customHeight="1" x14ac:dyDescent="0.15">
      <c r="A1" s="367"/>
      <c r="B1" s="368"/>
      <c r="DD1" s="369"/>
      <c r="DE1" s="369"/>
    </row>
    <row r="2" spans="1:109" ht="25.5" customHeight="1" x14ac:dyDescent="0.15">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15">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x14ac:dyDescent="0.15">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x14ac:dyDescent="0.15">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x14ac:dyDescent="0.15">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x14ac:dyDescent="0.1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x14ac:dyDescent="0.15">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x14ac:dyDescent="0.1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x14ac:dyDescent="0.15">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x14ac:dyDescent="0.15">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x14ac:dyDescent="0.15">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x14ac:dyDescent="0.15">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x14ac:dyDescent="0.15">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x14ac:dyDescent="0.15">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x14ac:dyDescent="0.15">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x14ac:dyDescent="0.15">
      <c r="DD19" s="369"/>
      <c r="DE19" s="369"/>
    </row>
    <row r="20" spans="1:109" x14ac:dyDescent="0.15">
      <c r="DD20" s="369"/>
      <c r="DE20" s="369"/>
    </row>
    <row r="21" spans="1:109" ht="17.25" customHeight="1" x14ac:dyDescent="0.15">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15">
      <c r="B22" s="375"/>
    </row>
    <row r="23" spans="1:109" x14ac:dyDescent="0.15">
      <c r="B23" s="375"/>
    </row>
    <row r="24" spans="1:109" x14ac:dyDescent="0.15">
      <c r="B24" s="375"/>
    </row>
    <row r="25" spans="1:109" x14ac:dyDescent="0.15">
      <c r="B25" s="375"/>
    </row>
    <row r="26" spans="1:109" x14ac:dyDescent="0.15">
      <c r="B26" s="375"/>
    </row>
    <row r="27" spans="1:109" x14ac:dyDescent="0.15">
      <c r="B27" s="375"/>
    </row>
    <row r="28" spans="1:109" x14ac:dyDescent="0.15">
      <c r="B28" s="375"/>
    </row>
    <row r="29" spans="1:109" x14ac:dyDescent="0.15">
      <c r="B29" s="375"/>
    </row>
    <row r="30" spans="1:109" x14ac:dyDescent="0.15">
      <c r="B30" s="375"/>
    </row>
    <row r="31" spans="1:109" x14ac:dyDescent="0.15">
      <c r="B31" s="375"/>
    </row>
    <row r="32" spans="1:109" x14ac:dyDescent="0.15">
      <c r="B32" s="375"/>
    </row>
    <row r="33" spans="2:109" x14ac:dyDescent="0.15">
      <c r="B33" s="375"/>
    </row>
    <row r="34" spans="2:109" x14ac:dyDescent="0.15">
      <c r="B34" s="375"/>
    </row>
    <row r="35" spans="2:109" x14ac:dyDescent="0.15">
      <c r="B35" s="375"/>
    </row>
    <row r="36" spans="2:109" x14ac:dyDescent="0.15">
      <c r="B36" s="375"/>
    </row>
    <row r="37" spans="2:109" x14ac:dyDescent="0.15">
      <c r="B37" s="375"/>
    </row>
    <row r="38" spans="2:109" x14ac:dyDescent="0.15">
      <c r="B38" s="375"/>
    </row>
    <row r="39" spans="2:109" x14ac:dyDescent="0.15">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x14ac:dyDescent="0.15">
      <c r="B40" s="380"/>
      <c r="DD40" s="380"/>
      <c r="DE40" s="369"/>
    </row>
    <row r="41" spans="2:109" ht="17.25" x14ac:dyDescent="0.15">
      <c r="B41" s="381" t="s">
        <v>605</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x14ac:dyDescent="0.15">
      <c r="B42" s="375"/>
      <c r="G42" s="382"/>
      <c r="I42" s="383"/>
      <c r="J42" s="383"/>
      <c r="K42" s="383"/>
      <c r="AM42" s="382"/>
      <c r="AN42" s="382" t="s">
        <v>606</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15">
      <c r="B43" s="375"/>
      <c r="AN43" s="1288" t="s">
        <v>607</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x14ac:dyDescent="0.15">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x14ac:dyDescent="0.15">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x14ac:dyDescent="0.15">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x14ac:dyDescent="0.15">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x14ac:dyDescent="0.15">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x14ac:dyDescent="0.15">
      <c r="B49" s="375"/>
      <c r="AN49" s="369" t="s">
        <v>608</v>
      </c>
    </row>
    <row r="50" spans="1:109" x14ac:dyDescent="0.15">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559</v>
      </c>
      <c r="BQ50" s="1281"/>
      <c r="BR50" s="1281"/>
      <c r="BS50" s="1281"/>
      <c r="BT50" s="1281"/>
      <c r="BU50" s="1281"/>
      <c r="BV50" s="1281"/>
      <c r="BW50" s="1281"/>
      <c r="BX50" s="1281" t="s">
        <v>560</v>
      </c>
      <c r="BY50" s="1281"/>
      <c r="BZ50" s="1281"/>
      <c r="CA50" s="1281"/>
      <c r="CB50" s="1281"/>
      <c r="CC50" s="1281"/>
      <c r="CD50" s="1281"/>
      <c r="CE50" s="1281"/>
      <c r="CF50" s="1281" t="s">
        <v>561</v>
      </c>
      <c r="CG50" s="1281"/>
      <c r="CH50" s="1281"/>
      <c r="CI50" s="1281"/>
      <c r="CJ50" s="1281"/>
      <c r="CK50" s="1281"/>
      <c r="CL50" s="1281"/>
      <c r="CM50" s="1281"/>
      <c r="CN50" s="1281" t="s">
        <v>562</v>
      </c>
      <c r="CO50" s="1281"/>
      <c r="CP50" s="1281"/>
      <c r="CQ50" s="1281"/>
      <c r="CR50" s="1281"/>
      <c r="CS50" s="1281"/>
      <c r="CT50" s="1281"/>
      <c r="CU50" s="1281"/>
      <c r="CV50" s="1281" t="s">
        <v>563</v>
      </c>
      <c r="CW50" s="1281"/>
      <c r="CX50" s="1281"/>
      <c r="CY50" s="1281"/>
      <c r="CZ50" s="1281"/>
      <c r="DA50" s="1281"/>
      <c r="DB50" s="1281"/>
      <c r="DC50" s="1281"/>
    </row>
    <row r="51" spans="1:109" ht="13.5" customHeight="1" x14ac:dyDescent="0.15">
      <c r="B51" s="375"/>
      <c r="G51" s="1284"/>
      <c r="H51" s="1284"/>
      <c r="I51" s="1297"/>
      <c r="J51" s="1297"/>
      <c r="K51" s="1283"/>
      <c r="L51" s="1283"/>
      <c r="M51" s="1283"/>
      <c r="N51" s="1283"/>
      <c r="AM51" s="384"/>
      <c r="AN51" s="1279" t="s">
        <v>609</v>
      </c>
      <c r="AO51" s="1279"/>
      <c r="AP51" s="1279"/>
      <c r="AQ51" s="1279"/>
      <c r="AR51" s="1279"/>
      <c r="AS51" s="1279"/>
      <c r="AT51" s="1279"/>
      <c r="AU51" s="1279"/>
      <c r="AV51" s="1279"/>
      <c r="AW51" s="1279"/>
      <c r="AX51" s="1279"/>
      <c r="AY51" s="1279"/>
      <c r="AZ51" s="1279"/>
      <c r="BA51" s="1279"/>
      <c r="BB51" s="1279" t="s">
        <v>610</v>
      </c>
      <c r="BC51" s="1279"/>
      <c r="BD51" s="1279"/>
      <c r="BE51" s="1279"/>
      <c r="BF51" s="1279"/>
      <c r="BG51" s="1279"/>
      <c r="BH51" s="1279"/>
      <c r="BI51" s="1279"/>
      <c r="BJ51" s="1279"/>
      <c r="BK51" s="1279"/>
      <c r="BL51" s="1279"/>
      <c r="BM51" s="1279"/>
      <c r="BN51" s="1279"/>
      <c r="BO51" s="1279"/>
      <c r="BP51" s="1276">
        <v>7</v>
      </c>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x14ac:dyDescent="0.15">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x14ac:dyDescent="0.15">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611</v>
      </c>
      <c r="BC53" s="1279"/>
      <c r="BD53" s="1279"/>
      <c r="BE53" s="1279"/>
      <c r="BF53" s="1279"/>
      <c r="BG53" s="1279"/>
      <c r="BH53" s="1279"/>
      <c r="BI53" s="1279"/>
      <c r="BJ53" s="1279"/>
      <c r="BK53" s="1279"/>
      <c r="BL53" s="1279"/>
      <c r="BM53" s="1279"/>
      <c r="BN53" s="1279"/>
      <c r="BO53" s="1279"/>
      <c r="BP53" s="1276">
        <v>59.4</v>
      </c>
      <c r="BQ53" s="1276"/>
      <c r="BR53" s="1276"/>
      <c r="BS53" s="1276"/>
      <c r="BT53" s="1276"/>
      <c r="BU53" s="1276"/>
      <c r="BV53" s="1276"/>
      <c r="BW53" s="1276"/>
      <c r="BX53" s="1276">
        <v>60.7</v>
      </c>
      <c r="BY53" s="1276"/>
      <c r="BZ53" s="1276"/>
      <c r="CA53" s="1276"/>
      <c r="CB53" s="1276"/>
      <c r="CC53" s="1276"/>
      <c r="CD53" s="1276"/>
      <c r="CE53" s="1276"/>
      <c r="CF53" s="1276">
        <v>62.3</v>
      </c>
      <c r="CG53" s="1276"/>
      <c r="CH53" s="1276"/>
      <c r="CI53" s="1276"/>
      <c r="CJ53" s="1276"/>
      <c r="CK53" s="1276"/>
      <c r="CL53" s="1276"/>
      <c r="CM53" s="1276"/>
      <c r="CN53" s="1276">
        <v>63.7</v>
      </c>
      <c r="CO53" s="1276"/>
      <c r="CP53" s="1276"/>
      <c r="CQ53" s="1276"/>
      <c r="CR53" s="1276"/>
      <c r="CS53" s="1276"/>
      <c r="CT53" s="1276"/>
      <c r="CU53" s="1276"/>
      <c r="CV53" s="1276">
        <v>65</v>
      </c>
      <c r="CW53" s="1276"/>
      <c r="CX53" s="1276"/>
      <c r="CY53" s="1276"/>
      <c r="CZ53" s="1276"/>
      <c r="DA53" s="1276"/>
      <c r="DB53" s="1276"/>
      <c r="DC53" s="1276"/>
    </row>
    <row r="54" spans="1:109" x14ac:dyDescent="0.15">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x14ac:dyDescent="0.15">
      <c r="A55" s="383"/>
      <c r="B55" s="375"/>
      <c r="G55" s="1282"/>
      <c r="H55" s="1282"/>
      <c r="I55" s="1282"/>
      <c r="J55" s="1282"/>
      <c r="K55" s="1283"/>
      <c r="L55" s="1283"/>
      <c r="M55" s="1283"/>
      <c r="N55" s="1283"/>
      <c r="AN55" s="1281" t="s">
        <v>612</v>
      </c>
      <c r="AO55" s="1281"/>
      <c r="AP55" s="1281"/>
      <c r="AQ55" s="1281"/>
      <c r="AR55" s="1281"/>
      <c r="AS55" s="1281"/>
      <c r="AT55" s="1281"/>
      <c r="AU55" s="1281"/>
      <c r="AV55" s="1281"/>
      <c r="AW55" s="1281"/>
      <c r="AX55" s="1281"/>
      <c r="AY55" s="1281"/>
      <c r="AZ55" s="1281"/>
      <c r="BA55" s="1281"/>
      <c r="BB55" s="1279" t="s">
        <v>610</v>
      </c>
      <c r="BC55" s="1279"/>
      <c r="BD55" s="1279"/>
      <c r="BE55" s="1279"/>
      <c r="BF55" s="1279"/>
      <c r="BG55" s="1279"/>
      <c r="BH55" s="1279"/>
      <c r="BI55" s="1279"/>
      <c r="BJ55" s="1279"/>
      <c r="BK55" s="1279"/>
      <c r="BL55" s="1279"/>
      <c r="BM55" s="1279"/>
      <c r="BN55" s="1279"/>
      <c r="BO55" s="1279"/>
      <c r="BP55" s="1276">
        <v>55.4</v>
      </c>
      <c r="BQ55" s="1276"/>
      <c r="BR55" s="1276"/>
      <c r="BS55" s="1276"/>
      <c r="BT55" s="1276"/>
      <c r="BU55" s="1276"/>
      <c r="BV55" s="1276"/>
      <c r="BW55" s="1276"/>
      <c r="BX55" s="1276">
        <v>52.7</v>
      </c>
      <c r="BY55" s="1276"/>
      <c r="BZ55" s="1276"/>
      <c r="CA55" s="1276"/>
      <c r="CB55" s="1276"/>
      <c r="CC55" s="1276"/>
      <c r="CD55" s="1276"/>
      <c r="CE55" s="1276"/>
      <c r="CF55" s="1276">
        <v>49.7</v>
      </c>
      <c r="CG55" s="1276"/>
      <c r="CH55" s="1276"/>
      <c r="CI55" s="1276"/>
      <c r="CJ55" s="1276"/>
      <c r="CK55" s="1276"/>
      <c r="CL55" s="1276"/>
      <c r="CM55" s="1276"/>
      <c r="CN55" s="1276">
        <v>37.299999999999997</v>
      </c>
      <c r="CO55" s="1276"/>
      <c r="CP55" s="1276"/>
      <c r="CQ55" s="1276"/>
      <c r="CR55" s="1276"/>
      <c r="CS55" s="1276"/>
      <c r="CT55" s="1276"/>
      <c r="CU55" s="1276"/>
      <c r="CV55" s="1276">
        <v>25.1</v>
      </c>
      <c r="CW55" s="1276"/>
      <c r="CX55" s="1276"/>
      <c r="CY55" s="1276"/>
      <c r="CZ55" s="1276"/>
      <c r="DA55" s="1276"/>
      <c r="DB55" s="1276"/>
      <c r="DC55" s="1276"/>
    </row>
    <row r="56" spans="1:109" x14ac:dyDescent="0.15">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x14ac:dyDescent="0.15">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611</v>
      </c>
      <c r="BC57" s="1279"/>
      <c r="BD57" s="1279"/>
      <c r="BE57" s="1279"/>
      <c r="BF57" s="1279"/>
      <c r="BG57" s="1279"/>
      <c r="BH57" s="1279"/>
      <c r="BI57" s="1279"/>
      <c r="BJ57" s="1279"/>
      <c r="BK57" s="1279"/>
      <c r="BL57" s="1279"/>
      <c r="BM57" s="1279"/>
      <c r="BN57" s="1279"/>
      <c r="BO57" s="1279"/>
      <c r="BP57" s="1276">
        <v>58.7</v>
      </c>
      <c r="BQ57" s="1276"/>
      <c r="BR57" s="1276"/>
      <c r="BS57" s="1276"/>
      <c r="BT57" s="1276"/>
      <c r="BU57" s="1276"/>
      <c r="BV57" s="1276"/>
      <c r="BW57" s="1276"/>
      <c r="BX57" s="1276">
        <v>59.9</v>
      </c>
      <c r="BY57" s="1276"/>
      <c r="BZ57" s="1276"/>
      <c r="CA57" s="1276"/>
      <c r="CB57" s="1276"/>
      <c r="CC57" s="1276"/>
      <c r="CD57" s="1276"/>
      <c r="CE57" s="1276"/>
      <c r="CF57" s="1276">
        <v>60.1</v>
      </c>
      <c r="CG57" s="1276"/>
      <c r="CH57" s="1276"/>
      <c r="CI57" s="1276"/>
      <c r="CJ57" s="1276"/>
      <c r="CK57" s="1276"/>
      <c r="CL57" s="1276"/>
      <c r="CM57" s="1276"/>
      <c r="CN57" s="1276">
        <v>61.9</v>
      </c>
      <c r="CO57" s="1276"/>
      <c r="CP57" s="1276"/>
      <c r="CQ57" s="1276"/>
      <c r="CR57" s="1276"/>
      <c r="CS57" s="1276"/>
      <c r="CT57" s="1276"/>
      <c r="CU57" s="1276"/>
      <c r="CV57" s="1276">
        <v>63.1</v>
      </c>
      <c r="CW57" s="1276"/>
      <c r="CX57" s="1276"/>
      <c r="CY57" s="1276"/>
      <c r="CZ57" s="1276"/>
      <c r="DA57" s="1276"/>
      <c r="DB57" s="1276"/>
      <c r="DC57" s="1276"/>
      <c r="DD57" s="388"/>
      <c r="DE57" s="387"/>
    </row>
    <row r="58" spans="1:109" s="383" customFormat="1" x14ac:dyDescent="0.15">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x14ac:dyDescent="0.15">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x14ac:dyDescent="0.15">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x14ac:dyDescent="0.15">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x14ac:dyDescent="0.15">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7.25" x14ac:dyDescent="0.15">
      <c r="B63" s="394" t="s">
        <v>613</v>
      </c>
    </row>
    <row r="64" spans="1:109" x14ac:dyDescent="0.15">
      <c r="B64" s="375"/>
      <c r="G64" s="382"/>
      <c r="I64" s="395"/>
      <c r="J64" s="395"/>
      <c r="K64" s="395"/>
      <c r="L64" s="395"/>
      <c r="M64" s="395"/>
      <c r="N64" s="396"/>
      <c r="AM64" s="382"/>
      <c r="AN64" s="382" t="s">
        <v>606</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5" customHeight="1" x14ac:dyDescent="0.15">
      <c r="B65" s="375"/>
      <c r="AN65" s="1288" t="s">
        <v>614</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x14ac:dyDescent="0.15">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x14ac:dyDescent="0.15">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x14ac:dyDescent="0.15">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x14ac:dyDescent="0.15">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x14ac:dyDescent="0.15">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x14ac:dyDescent="0.15">
      <c r="B71" s="375"/>
      <c r="G71" s="400"/>
      <c r="I71" s="401"/>
      <c r="J71" s="398"/>
      <c r="K71" s="398"/>
      <c r="L71" s="399"/>
      <c r="M71" s="398"/>
      <c r="N71" s="399"/>
      <c r="AM71" s="400"/>
      <c r="AN71" s="369" t="s">
        <v>608</v>
      </c>
    </row>
    <row r="72" spans="2:107" x14ac:dyDescent="0.15">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559</v>
      </c>
      <c r="BQ72" s="1281"/>
      <c r="BR72" s="1281"/>
      <c r="BS72" s="1281"/>
      <c r="BT72" s="1281"/>
      <c r="BU72" s="1281"/>
      <c r="BV72" s="1281"/>
      <c r="BW72" s="1281"/>
      <c r="BX72" s="1281" t="s">
        <v>560</v>
      </c>
      <c r="BY72" s="1281"/>
      <c r="BZ72" s="1281"/>
      <c r="CA72" s="1281"/>
      <c r="CB72" s="1281"/>
      <c r="CC72" s="1281"/>
      <c r="CD72" s="1281"/>
      <c r="CE72" s="1281"/>
      <c r="CF72" s="1281" t="s">
        <v>561</v>
      </c>
      <c r="CG72" s="1281"/>
      <c r="CH72" s="1281"/>
      <c r="CI72" s="1281"/>
      <c r="CJ72" s="1281"/>
      <c r="CK72" s="1281"/>
      <c r="CL72" s="1281"/>
      <c r="CM72" s="1281"/>
      <c r="CN72" s="1281" t="s">
        <v>562</v>
      </c>
      <c r="CO72" s="1281"/>
      <c r="CP72" s="1281"/>
      <c r="CQ72" s="1281"/>
      <c r="CR72" s="1281"/>
      <c r="CS72" s="1281"/>
      <c r="CT72" s="1281"/>
      <c r="CU72" s="1281"/>
      <c r="CV72" s="1281" t="s">
        <v>563</v>
      </c>
      <c r="CW72" s="1281"/>
      <c r="CX72" s="1281"/>
      <c r="CY72" s="1281"/>
      <c r="CZ72" s="1281"/>
      <c r="DA72" s="1281"/>
      <c r="DB72" s="1281"/>
      <c r="DC72" s="1281"/>
    </row>
    <row r="73" spans="2:107" x14ac:dyDescent="0.15">
      <c r="B73" s="375"/>
      <c r="G73" s="1284"/>
      <c r="H73" s="1284"/>
      <c r="I73" s="1284"/>
      <c r="J73" s="1284"/>
      <c r="K73" s="1280"/>
      <c r="L73" s="1280"/>
      <c r="M73" s="1280"/>
      <c r="N73" s="1280"/>
      <c r="AM73" s="384"/>
      <c r="AN73" s="1279" t="s">
        <v>609</v>
      </c>
      <c r="AO73" s="1279"/>
      <c r="AP73" s="1279"/>
      <c r="AQ73" s="1279"/>
      <c r="AR73" s="1279"/>
      <c r="AS73" s="1279"/>
      <c r="AT73" s="1279"/>
      <c r="AU73" s="1279"/>
      <c r="AV73" s="1279"/>
      <c r="AW73" s="1279"/>
      <c r="AX73" s="1279"/>
      <c r="AY73" s="1279"/>
      <c r="AZ73" s="1279"/>
      <c r="BA73" s="1279"/>
      <c r="BB73" s="1279" t="s">
        <v>610</v>
      </c>
      <c r="BC73" s="1279"/>
      <c r="BD73" s="1279"/>
      <c r="BE73" s="1279"/>
      <c r="BF73" s="1279"/>
      <c r="BG73" s="1279"/>
      <c r="BH73" s="1279"/>
      <c r="BI73" s="1279"/>
      <c r="BJ73" s="1279"/>
      <c r="BK73" s="1279"/>
      <c r="BL73" s="1279"/>
      <c r="BM73" s="1279"/>
      <c r="BN73" s="1279"/>
      <c r="BO73" s="1279"/>
      <c r="BP73" s="1276">
        <v>7</v>
      </c>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x14ac:dyDescent="0.15">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x14ac:dyDescent="0.15">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615</v>
      </c>
      <c r="BC75" s="1279"/>
      <c r="BD75" s="1279"/>
      <c r="BE75" s="1279"/>
      <c r="BF75" s="1279"/>
      <c r="BG75" s="1279"/>
      <c r="BH75" s="1279"/>
      <c r="BI75" s="1279"/>
      <c r="BJ75" s="1279"/>
      <c r="BK75" s="1279"/>
      <c r="BL75" s="1279"/>
      <c r="BM75" s="1279"/>
      <c r="BN75" s="1279"/>
      <c r="BO75" s="1279"/>
      <c r="BP75" s="1276">
        <v>8.5</v>
      </c>
      <c r="BQ75" s="1276"/>
      <c r="BR75" s="1276"/>
      <c r="BS75" s="1276"/>
      <c r="BT75" s="1276"/>
      <c r="BU75" s="1276"/>
      <c r="BV75" s="1276"/>
      <c r="BW75" s="1276"/>
      <c r="BX75" s="1276">
        <v>7.9</v>
      </c>
      <c r="BY75" s="1276"/>
      <c r="BZ75" s="1276"/>
      <c r="CA75" s="1276"/>
      <c r="CB75" s="1276"/>
      <c r="CC75" s="1276"/>
      <c r="CD75" s="1276"/>
      <c r="CE75" s="1276"/>
      <c r="CF75" s="1276">
        <v>6.1</v>
      </c>
      <c r="CG75" s="1276"/>
      <c r="CH75" s="1276"/>
      <c r="CI75" s="1276"/>
      <c r="CJ75" s="1276"/>
      <c r="CK75" s="1276"/>
      <c r="CL75" s="1276"/>
      <c r="CM75" s="1276"/>
      <c r="CN75" s="1276">
        <v>4.5</v>
      </c>
      <c r="CO75" s="1276"/>
      <c r="CP75" s="1276"/>
      <c r="CQ75" s="1276"/>
      <c r="CR75" s="1276"/>
      <c r="CS75" s="1276"/>
      <c r="CT75" s="1276"/>
      <c r="CU75" s="1276"/>
      <c r="CV75" s="1276">
        <v>3</v>
      </c>
      <c r="CW75" s="1276"/>
      <c r="CX75" s="1276"/>
      <c r="CY75" s="1276"/>
      <c r="CZ75" s="1276"/>
      <c r="DA75" s="1276"/>
      <c r="DB75" s="1276"/>
      <c r="DC75" s="1276"/>
    </row>
    <row r="76" spans="2:107" x14ac:dyDescent="0.15">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x14ac:dyDescent="0.15">
      <c r="B77" s="375"/>
      <c r="G77" s="1282"/>
      <c r="H77" s="1282"/>
      <c r="I77" s="1282"/>
      <c r="J77" s="1282"/>
      <c r="K77" s="1280"/>
      <c r="L77" s="1280"/>
      <c r="M77" s="1280"/>
      <c r="N77" s="1280"/>
      <c r="AN77" s="1281" t="s">
        <v>612</v>
      </c>
      <c r="AO77" s="1281"/>
      <c r="AP77" s="1281"/>
      <c r="AQ77" s="1281"/>
      <c r="AR77" s="1281"/>
      <c r="AS77" s="1281"/>
      <c r="AT77" s="1281"/>
      <c r="AU77" s="1281"/>
      <c r="AV77" s="1281"/>
      <c r="AW77" s="1281"/>
      <c r="AX77" s="1281"/>
      <c r="AY77" s="1281"/>
      <c r="AZ77" s="1281"/>
      <c r="BA77" s="1281"/>
      <c r="BB77" s="1279" t="s">
        <v>610</v>
      </c>
      <c r="BC77" s="1279"/>
      <c r="BD77" s="1279"/>
      <c r="BE77" s="1279"/>
      <c r="BF77" s="1279"/>
      <c r="BG77" s="1279"/>
      <c r="BH77" s="1279"/>
      <c r="BI77" s="1279"/>
      <c r="BJ77" s="1279"/>
      <c r="BK77" s="1279"/>
      <c r="BL77" s="1279"/>
      <c r="BM77" s="1279"/>
      <c r="BN77" s="1279"/>
      <c r="BO77" s="1279"/>
      <c r="BP77" s="1276">
        <v>55.4</v>
      </c>
      <c r="BQ77" s="1276"/>
      <c r="BR77" s="1276"/>
      <c r="BS77" s="1276"/>
      <c r="BT77" s="1276"/>
      <c r="BU77" s="1276"/>
      <c r="BV77" s="1276"/>
      <c r="BW77" s="1276"/>
      <c r="BX77" s="1276">
        <v>52.7</v>
      </c>
      <c r="BY77" s="1276"/>
      <c r="BZ77" s="1276"/>
      <c r="CA77" s="1276"/>
      <c r="CB77" s="1276"/>
      <c r="CC77" s="1276"/>
      <c r="CD77" s="1276"/>
      <c r="CE77" s="1276"/>
      <c r="CF77" s="1276">
        <v>49.7</v>
      </c>
      <c r="CG77" s="1276"/>
      <c r="CH77" s="1276"/>
      <c r="CI77" s="1276"/>
      <c r="CJ77" s="1276"/>
      <c r="CK77" s="1276"/>
      <c r="CL77" s="1276"/>
      <c r="CM77" s="1276"/>
      <c r="CN77" s="1276">
        <v>37.299999999999997</v>
      </c>
      <c r="CO77" s="1276"/>
      <c r="CP77" s="1276"/>
      <c r="CQ77" s="1276"/>
      <c r="CR77" s="1276"/>
      <c r="CS77" s="1276"/>
      <c r="CT77" s="1276"/>
      <c r="CU77" s="1276"/>
      <c r="CV77" s="1276">
        <v>25.1</v>
      </c>
      <c r="CW77" s="1276"/>
      <c r="CX77" s="1276"/>
      <c r="CY77" s="1276"/>
      <c r="CZ77" s="1276"/>
      <c r="DA77" s="1276"/>
      <c r="DB77" s="1276"/>
      <c r="DC77" s="1276"/>
    </row>
    <row r="78" spans="2:107" x14ac:dyDescent="0.15">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x14ac:dyDescent="0.15">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615</v>
      </c>
      <c r="BC79" s="1279"/>
      <c r="BD79" s="1279"/>
      <c r="BE79" s="1279"/>
      <c r="BF79" s="1279"/>
      <c r="BG79" s="1279"/>
      <c r="BH79" s="1279"/>
      <c r="BI79" s="1279"/>
      <c r="BJ79" s="1279"/>
      <c r="BK79" s="1279"/>
      <c r="BL79" s="1279"/>
      <c r="BM79" s="1279"/>
      <c r="BN79" s="1279"/>
      <c r="BO79" s="1279"/>
      <c r="BP79" s="1276">
        <v>9.6999999999999993</v>
      </c>
      <c r="BQ79" s="1276"/>
      <c r="BR79" s="1276"/>
      <c r="BS79" s="1276"/>
      <c r="BT79" s="1276"/>
      <c r="BU79" s="1276"/>
      <c r="BV79" s="1276"/>
      <c r="BW79" s="1276"/>
      <c r="BX79" s="1276">
        <v>9.5</v>
      </c>
      <c r="BY79" s="1276"/>
      <c r="BZ79" s="1276"/>
      <c r="CA79" s="1276"/>
      <c r="CB79" s="1276"/>
      <c r="CC79" s="1276"/>
      <c r="CD79" s="1276"/>
      <c r="CE79" s="1276"/>
      <c r="CF79" s="1276">
        <v>9.1999999999999993</v>
      </c>
      <c r="CG79" s="1276"/>
      <c r="CH79" s="1276"/>
      <c r="CI79" s="1276"/>
      <c r="CJ79" s="1276"/>
      <c r="CK79" s="1276"/>
      <c r="CL79" s="1276"/>
      <c r="CM79" s="1276"/>
      <c r="CN79" s="1276">
        <v>8.6</v>
      </c>
      <c r="CO79" s="1276"/>
      <c r="CP79" s="1276"/>
      <c r="CQ79" s="1276"/>
      <c r="CR79" s="1276"/>
      <c r="CS79" s="1276"/>
      <c r="CT79" s="1276"/>
      <c r="CU79" s="1276"/>
      <c r="CV79" s="1276">
        <v>8.3000000000000007</v>
      </c>
      <c r="CW79" s="1276"/>
      <c r="CX79" s="1276"/>
      <c r="CY79" s="1276"/>
      <c r="CZ79" s="1276"/>
      <c r="DA79" s="1276"/>
      <c r="DB79" s="1276"/>
      <c r="DC79" s="1276"/>
    </row>
    <row r="80" spans="2:107" x14ac:dyDescent="0.15">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x14ac:dyDescent="0.15">
      <c r="B81" s="375"/>
    </row>
    <row r="82" spans="2:109" ht="17.25" x14ac:dyDescent="0.15">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x14ac:dyDescent="0.15">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x14ac:dyDescent="0.15">
      <c r="DD84" s="369"/>
      <c r="DE84" s="369"/>
    </row>
    <row r="85" spans="2:109" x14ac:dyDescent="0.15">
      <c r="DD85" s="369"/>
      <c r="DE85" s="369"/>
    </row>
  </sheetData>
  <sheetProtection algorithmName="SHA-512" hashValue="4z1mR9wycH31clG5MQeOVezy+4AltJdXqVrk3dAN4pegx3nGzMgqFMxpjZAeQUTiZxb71SaSC83kISNoQsCfRQ==" saltValue="wUeKMaulLfu3FYQidOmlF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506</v>
      </c>
    </row>
  </sheetData>
  <sheetProtection algorithmName="SHA-512" hashValue="LYe/NuVaJtm4m3BJNkoTZmA+ZFe7YpiO9VDLdv65fJiro2z6tHZVto07wk1Qbpn37eHRoI81HN2n0jVQzCtGCQ==" saltValue="ASk7Yn9rwo92yLNOj702I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506</v>
      </c>
    </row>
  </sheetData>
  <sheetProtection algorithmName="SHA-512" hashValue="FSUmpS43EzavwhNSbpmhsykbyx2D6zRUUxlC2TMUQ2vQ1ZDuH8iigUBZViX06DKPZgEFPwwqoaBTi/5AMaUg8A==" saltValue="ycqIC5q0evpfSS46D2xcE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51</v>
      </c>
      <c r="E2" s="146"/>
      <c r="F2" s="147" t="s">
        <v>556</v>
      </c>
      <c r="G2" s="148"/>
      <c r="H2" s="149"/>
    </row>
    <row r="3" spans="1:8" x14ac:dyDescent="0.15">
      <c r="A3" s="145" t="s">
        <v>549</v>
      </c>
      <c r="B3" s="150"/>
      <c r="C3" s="151"/>
      <c r="D3" s="152">
        <v>53595</v>
      </c>
      <c r="E3" s="153"/>
      <c r="F3" s="154">
        <v>68468</v>
      </c>
      <c r="G3" s="155"/>
      <c r="H3" s="156"/>
    </row>
    <row r="4" spans="1:8" x14ac:dyDescent="0.15">
      <c r="A4" s="157"/>
      <c r="B4" s="158"/>
      <c r="C4" s="159"/>
      <c r="D4" s="160">
        <v>25767</v>
      </c>
      <c r="E4" s="161"/>
      <c r="F4" s="162">
        <v>34140</v>
      </c>
      <c r="G4" s="163"/>
      <c r="H4" s="164"/>
    </row>
    <row r="5" spans="1:8" x14ac:dyDescent="0.15">
      <c r="A5" s="145" t="s">
        <v>551</v>
      </c>
      <c r="B5" s="150"/>
      <c r="C5" s="151"/>
      <c r="D5" s="152">
        <v>50804</v>
      </c>
      <c r="E5" s="153"/>
      <c r="F5" s="154">
        <v>69729</v>
      </c>
      <c r="G5" s="155"/>
      <c r="H5" s="156"/>
    </row>
    <row r="6" spans="1:8" x14ac:dyDescent="0.15">
      <c r="A6" s="157"/>
      <c r="B6" s="158"/>
      <c r="C6" s="159"/>
      <c r="D6" s="160">
        <v>22094</v>
      </c>
      <c r="E6" s="161"/>
      <c r="F6" s="162">
        <v>38908</v>
      </c>
      <c r="G6" s="163"/>
      <c r="H6" s="164"/>
    </row>
    <row r="7" spans="1:8" x14ac:dyDescent="0.15">
      <c r="A7" s="145" t="s">
        <v>552</v>
      </c>
      <c r="B7" s="150"/>
      <c r="C7" s="151"/>
      <c r="D7" s="152">
        <v>36041</v>
      </c>
      <c r="E7" s="153"/>
      <c r="F7" s="154">
        <v>74581</v>
      </c>
      <c r="G7" s="155"/>
      <c r="H7" s="156"/>
    </row>
    <row r="8" spans="1:8" x14ac:dyDescent="0.15">
      <c r="A8" s="157"/>
      <c r="B8" s="158"/>
      <c r="C8" s="159"/>
      <c r="D8" s="160">
        <v>14460</v>
      </c>
      <c r="E8" s="161"/>
      <c r="F8" s="162">
        <v>41563</v>
      </c>
      <c r="G8" s="163"/>
      <c r="H8" s="164"/>
    </row>
    <row r="9" spans="1:8" x14ac:dyDescent="0.15">
      <c r="A9" s="145" t="s">
        <v>553</v>
      </c>
      <c r="B9" s="150"/>
      <c r="C9" s="151"/>
      <c r="D9" s="152">
        <v>63610</v>
      </c>
      <c r="E9" s="153"/>
      <c r="F9" s="154">
        <v>76347</v>
      </c>
      <c r="G9" s="155"/>
      <c r="H9" s="156"/>
    </row>
    <row r="10" spans="1:8" x14ac:dyDescent="0.15">
      <c r="A10" s="157"/>
      <c r="B10" s="158"/>
      <c r="C10" s="159"/>
      <c r="D10" s="160">
        <v>21500</v>
      </c>
      <c r="E10" s="161"/>
      <c r="F10" s="162">
        <v>41762</v>
      </c>
      <c r="G10" s="163"/>
      <c r="H10" s="164"/>
    </row>
    <row r="11" spans="1:8" x14ac:dyDescent="0.15">
      <c r="A11" s="145" t="s">
        <v>554</v>
      </c>
      <c r="B11" s="150"/>
      <c r="C11" s="151"/>
      <c r="D11" s="152">
        <v>37752</v>
      </c>
      <c r="E11" s="153"/>
      <c r="F11" s="154">
        <v>69604</v>
      </c>
      <c r="G11" s="155"/>
      <c r="H11" s="156"/>
    </row>
    <row r="12" spans="1:8" x14ac:dyDescent="0.15">
      <c r="A12" s="157"/>
      <c r="B12" s="158"/>
      <c r="C12" s="165"/>
      <c r="D12" s="160">
        <v>21418</v>
      </c>
      <c r="E12" s="161"/>
      <c r="F12" s="162">
        <v>36247</v>
      </c>
      <c r="G12" s="163"/>
      <c r="H12" s="164"/>
    </row>
    <row r="13" spans="1:8" x14ac:dyDescent="0.15">
      <c r="A13" s="145"/>
      <c r="B13" s="150"/>
      <c r="C13" s="166"/>
      <c r="D13" s="167">
        <v>48360</v>
      </c>
      <c r="E13" s="168"/>
      <c r="F13" s="169">
        <v>71746</v>
      </c>
      <c r="G13" s="170"/>
      <c r="H13" s="156"/>
    </row>
    <row r="14" spans="1:8" x14ac:dyDescent="0.15">
      <c r="A14" s="157"/>
      <c r="B14" s="158"/>
      <c r="C14" s="159"/>
      <c r="D14" s="160">
        <v>21048</v>
      </c>
      <c r="E14" s="161"/>
      <c r="F14" s="162">
        <v>38524</v>
      </c>
      <c r="G14" s="163"/>
      <c r="H14" s="164"/>
    </row>
    <row r="17" spans="1:11" x14ac:dyDescent="0.15">
      <c r="A17" s="141" t="s">
        <v>52</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53</v>
      </c>
      <c r="B19" s="171">
        <f>ROUND(VALUE(SUBSTITUTE(実質収支比率等に係る経年分析!F$48,"▲","-")),2)</f>
        <v>5.83</v>
      </c>
      <c r="C19" s="171">
        <f>ROUND(VALUE(SUBSTITUTE(実質収支比率等に係る経年分析!G$48,"▲","-")),2)</f>
        <v>3.81</v>
      </c>
      <c r="D19" s="171">
        <f>ROUND(VALUE(SUBSTITUTE(実質収支比率等に係る経年分析!H$48,"▲","-")),2)</f>
        <v>5</v>
      </c>
      <c r="E19" s="171">
        <f>ROUND(VALUE(SUBSTITUTE(実質収支比率等に係る経年分析!I$48,"▲","-")),2)</f>
        <v>5.16</v>
      </c>
      <c r="F19" s="171">
        <f>ROUND(VALUE(SUBSTITUTE(実質収支比率等に係る経年分析!J$48,"▲","-")),2)</f>
        <v>6.3</v>
      </c>
    </row>
    <row r="20" spans="1:11" x14ac:dyDescent="0.15">
      <c r="A20" s="171" t="s">
        <v>54</v>
      </c>
      <c r="B20" s="171">
        <f>ROUND(VALUE(SUBSTITUTE(実質収支比率等に係る経年分析!F$47,"▲","-")),2)</f>
        <v>22.2</v>
      </c>
      <c r="C20" s="171">
        <f>ROUND(VALUE(SUBSTITUTE(実質収支比率等に係る経年分析!G$47,"▲","-")),2)</f>
        <v>19.93</v>
      </c>
      <c r="D20" s="171">
        <f>ROUND(VALUE(SUBSTITUTE(実質収支比率等に係る経年分析!H$47,"▲","-")),2)</f>
        <v>24.06</v>
      </c>
      <c r="E20" s="171">
        <f>ROUND(VALUE(SUBSTITUTE(実質収支比率等に係る経年分析!I$47,"▲","-")),2)</f>
        <v>26.72</v>
      </c>
      <c r="F20" s="171">
        <f>ROUND(VALUE(SUBSTITUTE(実質収支比率等に係る経年分析!J$47,"▲","-")),2)</f>
        <v>34.130000000000003</v>
      </c>
    </row>
    <row r="21" spans="1:11" x14ac:dyDescent="0.15">
      <c r="A21" s="171" t="s">
        <v>55</v>
      </c>
      <c r="B21" s="171">
        <f>IF(ISNUMBER(VALUE(SUBSTITUTE(実質収支比率等に係る経年分析!F$49,"▲","-"))),ROUND(VALUE(SUBSTITUTE(実質収支比率等に係る経年分析!F$49,"▲","-")),2),NA())</f>
        <v>-4.66</v>
      </c>
      <c r="C21" s="171">
        <f>IF(ISNUMBER(VALUE(SUBSTITUTE(実質収支比率等に係る経年分析!G$49,"▲","-"))),ROUND(VALUE(SUBSTITUTE(実質収支比率等に係る経年分析!G$49,"▲","-")),2),NA())</f>
        <v>-7.35</v>
      </c>
      <c r="D21" s="171">
        <f>IF(ISNUMBER(VALUE(SUBSTITUTE(実質収支比率等に係る経年分析!H$49,"▲","-"))),ROUND(VALUE(SUBSTITUTE(実質収支比率等に係る経年分析!H$49,"▲","-")),2),NA())</f>
        <v>3.56</v>
      </c>
      <c r="E21" s="171">
        <f>IF(ISNUMBER(VALUE(SUBSTITUTE(実質収支比率等に係る経年分析!I$49,"▲","-"))),ROUND(VALUE(SUBSTITUTE(実質収支比率等に係る経年分析!I$49,"▲","-")),2),NA())</f>
        <v>1.39</v>
      </c>
      <c r="F21" s="171">
        <f>IF(ISNUMBER(VALUE(SUBSTITUTE(実質収支比率等に係る経年分析!J$49,"▲","-"))),ROUND(VALUE(SUBSTITUTE(実質収支比率等に係る経年分析!J$49,"▲","-")),2),NA())</f>
        <v>7.11</v>
      </c>
    </row>
    <row r="24" spans="1:11" x14ac:dyDescent="0.15">
      <c r="A24" s="141" t="s">
        <v>56</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57</v>
      </c>
      <c r="C26" s="172" t="s">
        <v>58</v>
      </c>
      <c r="D26" s="172" t="s">
        <v>57</v>
      </c>
      <c r="E26" s="172" t="s">
        <v>58</v>
      </c>
      <c r="F26" s="172" t="s">
        <v>57</v>
      </c>
      <c r="G26" s="172" t="s">
        <v>58</v>
      </c>
      <c r="H26" s="172" t="s">
        <v>57</v>
      </c>
      <c r="I26" s="172" t="s">
        <v>58</v>
      </c>
      <c r="J26" s="172" t="s">
        <v>57</v>
      </c>
      <c r="K26" s="172" t="s">
        <v>58</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str">
        <f>IF(連結実質赤字比率に係る赤字・黒字の構成分析!C$39="",NA(),連結実質赤字比率に係る赤字・黒字の構成分析!C$39)</f>
        <v>白石市後期高齢者医療特別会計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0.24</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0.21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0.26</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0.28999999999999998</v>
      </c>
    </row>
    <row r="32" spans="1:11" x14ac:dyDescent="0.15">
      <c r="A32" s="172" t="str">
        <f>IF(連結実質赤字比率に係る赤字・黒字の構成分析!C$38="",NA(),連結実質赤字比率に係る赤字・黒字の構成分析!C$38)</f>
        <v>白石市国民健康保険特別会計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0.74</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0.71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0.75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0.51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0.54</v>
      </c>
    </row>
    <row r="33" spans="1:16" x14ac:dyDescent="0.15">
      <c r="A33" s="172" t="str">
        <f>IF(連結実質赤字比率に係る赤字・黒字の構成分析!C$37="",NA(),連結実質赤字比率に係る赤字・黒字の構成分析!C$37)</f>
        <v>白石市介護保険特別会計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2.0099999999999998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2.46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0.69</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1.28</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1.93</v>
      </c>
    </row>
    <row r="34" spans="1:16" x14ac:dyDescent="0.15">
      <c r="A34" s="172" t="str">
        <f>IF(連結実質赤字比率に係る赤字・黒字の構成分析!C$36="",NA(),連結実質赤字比率に係る赤字・黒字の構成分析!C$36)</f>
        <v>白石市下水道事業会計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2.73</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2.92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3.06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2.08</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5.83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3.8</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5</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5.16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6.29</v>
      </c>
    </row>
    <row r="36" spans="1:16" x14ac:dyDescent="0.15">
      <c r="A36" s="172" t="str">
        <f>IF(連結実質赤字比率に係る赤字・黒字の構成分析!C$34="",NA(),連結実質赤字比率に係る赤字・黒字の構成分析!C$34)</f>
        <v>白石市水道事業会計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12.62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12.45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11.71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10.98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10.62</v>
      </c>
    </row>
    <row r="39" spans="1:16" x14ac:dyDescent="0.15">
      <c r="A39" s="141" t="s">
        <v>59</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15">
      <c r="A42" s="173" t="s">
        <v>62</v>
      </c>
      <c r="B42" s="173"/>
      <c r="C42" s="173"/>
      <c r="D42" s="173">
        <f>'実質公債費比率（分子）の構造'!K$52</f>
        <v>1505</v>
      </c>
      <c r="E42" s="173"/>
      <c r="F42" s="173"/>
      <c r="G42" s="173">
        <f>'実質公債費比率（分子）の構造'!L$52</f>
        <v>1487</v>
      </c>
      <c r="H42" s="173"/>
      <c r="I42" s="173"/>
      <c r="J42" s="173">
        <f>'実質公債費比率（分子）の構造'!M$52</f>
        <v>1476</v>
      </c>
      <c r="K42" s="173"/>
      <c r="L42" s="173"/>
      <c r="M42" s="173">
        <f>'実質公債費比率（分子）の構造'!N$52</f>
        <v>1476</v>
      </c>
      <c r="N42" s="173"/>
      <c r="O42" s="173"/>
      <c r="P42" s="173">
        <f>'実質公債費比率（分子）の構造'!O$52</f>
        <v>1444</v>
      </c>
    </row>
    <row r="43" spans="1:16" x14ac:dyDescent="0.15">
      <c r="A43" s="173" t="s">
        <v>17</v>
      </c>
      <c r="B43" s="173" t="str">
        <f>'実質公債費比率（分子）の構造'!K$51</f>
        <v>-</v>
      </c>
      <c r="C43" s="173"/>
      <c r="D43" s="173"/>
      <c r="E43" s="173" t="str">
        <f>'実質公債費比率（分子）の構造'!L$51</f>
        <v>-</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15">
      <c r="A44" s="173" t="s">
        <v>63</v>
      </c>
      <c r="B44" s="173">
        <f>'実質公債費比率（分子）の構造'!K$50</f>
        <v>0</v>
      </c>
      <c r="C44" s="173"/>
      <c r="D44" s="173"/>
      <c r="E44" s="173">
        <f>'実質公債費比率（分子）の構造'!L$50</f>
        <v>0</v>
      </c>
      <c r="F44" s="173"/>
      <c r="G44" s="173"/>
      <c r="H44" s="173">
        <f>'実質公債費比率（分子）の構造'!M$50</f>
        <v>0</v>
      </c>
      <c r="I44" s="173"/>
      <c r="J44" s="173"/>
      <c r="K44" s="173">
        <f>'実質公債費比率（分子）の構造'!N$50</f>
        <v>0</v>
      </c>
      <c r="L44" s="173"/>
      <c r="M44" s="173"/>
      <c r="N44" s="173">
        <f>'実質公債費比率（分子）の構造'!O$50</f>
        <v>0</v>
      </c>
      <c r="O44" s="173"/>
      <c r="P44" s="173"/>
    </row>
    <row r="45" spans="1:16" x14ac:dyDescent="0.15">
      <c r="A45" s="173" t="s">
        <v>64</v>
      </c>
      <c r="B45" s="173">
        <f>'実質公債費比率（分子）の構造'!K$49</f>
        <v>535</v>
      </c>
      <c r="C45" s="173"/>
      <c r="D45" s="173"/>
      <c r="E45" s="173">
        <f>'実質公債費比率（分子）の構造'!L$49</f>
        <v>503</v>
      </c>
      <c r="F45" s="173"/>
      <c r="G45" s="173"/>
      <c r="H45" s="173">
        <f>'実質公債費比率（分子）の構造'!M$49</f>
        <v>366</v>
      </c>
      <c r="I45" s="173"/>
      <c r="J45" s="173"/>
      <c r="K45" s="173">
        <f>'実質公債費比率（分子）の構造'!N$49</f>
        <v>452</v>
      </c>
      <c r="L45" s="173"/>
      <c r="M45" s="173"/>
      <c r="N45" s="173">
        <f>'実質公債費比率（分子）の構造'!O$49</f>
        <v>319</v>
      </c>
      <c r="O45" s="173"/>
      <c r="P45" s="173"/>
    </row>
    <row r="46" spans="1:16" x14ac:dyDescent="0.15">
      <c r="A46" s="173" t="s">
        <v>65</v>
      </c>
      <c r="B46" s="173">
        <f>'実質公債費比率（分子）の構造'!K$48</f>
        <v>389</v>
      </c>
      <c r="C46" s="173"/>
      <c r="D46" s="173"/>
      <c r="E46" s="173">
        <f>'実質公債費比率（分子）の構造'!L$48</f>
        <v>353</v>
      </c>
      <c r="F46" s="173"/>
      <c r="G46" s="173"/>
      <c r="H46" s="173">
        <f>'実質公債費比率（分子）の構造'!M$48</f>
        <v>260</v>
      </c>
      <c r="I46" s="173"/>
      <c r="J46" s="173"/>
      <c r="K46" s="173">
        <f>'実質公債費比率（分子）の構造'!N$48</f>
        <v>180</v>
      </c>
      <c r="L46" s="173"/>
      <c r="M46" s="173"/>
      <c r="N46" s="173">
        <f>'実質公債費比率（分子）の構造'!O$48</f>
        <v>170</v>
      </c>
      <c r="O46" s="173"/>
      <c r="P46" s="173"/>
    </row>
    <row r="47" spans="1:16" x14ac:dyDescent="0.15">
      <c r="A47" s="173" t="s">
        <v>66</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67</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68</v>
      </c>
      <c r="B49" s="173">
        <f>'実質公債費比率（分子）の構造'!K$45</f>
        <v>1236</v>
      </c>
      <c r="C49" s="173"/>
      <c r="D49" s="173"/>
      <c r="E49" s="173">
        <f>'実質公債費比率（分子）の構造'!L$45</f>
        <v>1153</v>
      </c>
      <c r="F49" s="173"/>
      <c r="G49" s="173"/>
      <c r="H49" s="173">
        <f>'実質公債費比率（分子）の構造'!M$45</f>
        <v>1147</v>
      </c>
      <c r="I49" s="173"/>
      <c r="J49" s="173"/>
      <c r="K49" s="173">
        <f>'実質公債費比率（分子）の構造'!N$45</f>
        <v>1127</v>
      </c>
      <c r="L49" s="173"/>
      <c r="M49" s="173"/>
      <c r="N49" s="173">
        <f>'実質公債費比率（分子）の構造'!O$45</f>
        <v>1128</v>
      </c>
      <c r="O49" s="173"/>
      <c r="P49" s="173"/>
    </row>
    <row r="50" spans="1:16" x14ac:dyDescent="0.15">
      <c r="A50" s="173" t="s">
        <v>69</v>
      </c>
      <c r="B50" s="173" t="e">
        <f>NA()</f>
        <v>#N/A</v>
      </c>
      <c r="C50" s="173">
        <f>IF(ISNUMBER('実質公債費比率（分子）の構造'!K$53),'実質公債費比率（分子）の構造'!K$53,NA())</f>
        <v>655</v>
      </c>
      <c r="D50" s="173" t="e">
        <f>NA()</f>
        <v>#N/A</v>
      </c>
      <c r="E50" s="173" t="e">
        <f>NA()</f>
        <v>#N/A</v>
      </c>
      <c r="F50" s="173">
        <f>IF(ISNUMBER('実質公債費比率（分子）の構造'!L$53),'実質公債費比率（分子）の構造'!L$53,NA())</f>
        <v>522</v>
      </c>
      <c r="G50" s="173" t="e">
        <f>NA()</f>
        <v>#N/A</v>
      </c>
      <c r="H50" s="173" t="e">
        <f>NA()</f>
        <v>#N/A</v>
      </c>
      <c r="I50" s="173">
        <f>IF(ISNUMBER('実質公債費比率（分子）の構造'!M$53),'実質公債費比率（分子）の構造'!M$53,NA())</f>
        <v>297</v>
      </c>
      <c r="J50" s="173" t="e">
        <f>NA()</f>
        <v>#N/A</v>
      </c>
      <c r="K50" s="173" t="e">
        <f>NA()</f>
        <v>#N/A</v>
      </c>
      <c r="L50" s="173">
        <f>IF(ISNUMBER('実質公債費比率（分子）の構造'!N$53),'実質公債費比率（分子）の構造'!N$53,NA())</f>
        <v>283</v>
      </c>
      <c r="M50" s="173" t="e">
        <f>NA()</f>
        <v>#N/A</v>
      </c>
      <c r="N50" s="173" t="e">
        <f>NA()</f>
        <v>#N/A</v>
      </c>
      <c r="O50" s="173">
        <f>IF(ISNUMBER('実質公債費比率（分子）の構造'!O$53),'実質公債費比率（分子）の構造'!O$53,NA())</f>
        <v>173</v>
      </c>
      <c r="P50" s="173" t="e">
        <f>NA()</f>
        <v>#N/A</v>
      </c>
    </row>
    <row r="53" spans="1:16" x14ac:dyDescent="0.15">
      <c r="A53" s="141" t="s">
        <v>70</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71</v>
      </c>
      <c r="C55" s="172"/>
      <c r="D55" s="172" t="s">
        <v>72</v>
      </c>
      <c r="E55" s="172" t="s">
        <v>71</v>
      </c>
      <c r="F55" s="172"/>
      <c r="G55" s="172" t="s">
        <v>72</v>
      </c>
      <c r="H55" s="172" t="s">
        <v>71</v>
      </c>
      <c r="I55" s="172"/>
      <c r="J55" s="172" t="s">
        <v>72</v>
      </c>
      <c r="K55" s="172" t="s">
        <v>71</v>
      </c>
      <c r="L55" s="172"/>
      <c r="M55" s="172" t="s">
        <v>72</v>
      </c>
      <c r="N55" s="172" t="s">
        <v>71</v>
      </c>
      <c r="O55" s="172"/>
      <c r="P55" s="172" t="s">
        <v>72</v>
      </c>
    </row>
    <row r="56" spans="1:16" x14ac:dyDescent="0.15">
      <c r="A56" s="172" t="s">
        <v>42</v>
      </c>
      <c r="B56" s="172"/>
      <c r="C56" s="172"/>
      <c r="D56" s="172">
        <f>'将来負担比率（分子）の構造'!I$52</f>
        <v>16046</v>
      </c>
      <c r="E56" s="172"/>
      <c r="F56" s="172"/>
      <c r="G56" s="172">
        <f>'将来負担比率（分子）の構造'!J$52</f>
        <v>15809</v>
      </c>
      <c r="H56" s="172"/>
      <c r="I56" s="172"/>
      <c r="J56" s="172">
        <f>'将来負担比率（分子）の構造'!K$52</f>
        <v>15478</v>
      </c>
      <c r="K56" s="172"/>
      <c r="L56" s="172"/>
      <c r="M56" s="172">
        <f>'将来負担比率（分子）の構造'!L$52</f>
        <v>15241</v>
      </c>
      <c r="N56" s="172"/>
      <c r="O56" s="172"/>
      <c r="P56" s="172">
        <f>'将来負担比率（分子）の構造'!M$52</f>
        <v>14725</v>
      </c>
    </row>
    <row r="57" spans="1:16" x14ac:dyDescent="0.15">
      <c r="A57" s="172" t="s">
        <v>41</v>
      </c>
      <c r="B57" s="172"/>
      <c r="C57" s="172"/>
      <c r="D57" s="172">
        <f>'将来負担比率（分子）の構造'!I$51</f>
        <v>1315</v>
      </c>
      <c r="E57" s="172"/>
      <c r="F57" s="172"/>
      <c r="G57" s="172">
        <f>'将来負担比率（分子）の構造'!J$51</f>
        <v>1161</v>
      </c>
      <c r="H57" s="172"/>
      <c r="I57" s="172"/>
      <c r="J57" s="172">
        <f>'将来負担比率（分子）の構造'!K$51</f>
        <v>1305</v>
      </c>
      <c r="K57" s="172"/>
      <c r="L57" s="172"/>
      <c r="M57" s="172">
        <f>'将来負担比率（分子）の構造'!L$51</f>
        <v>1373</v>
      </c>
      <c r="N57" s="172"/>
      <c r="O57" s="172"/>
      <c r="P57" s="172">
        <f>'将来負担比率（分子）の構造'!M$51</f>
        <v>1340</v>
      </c>
    </row>
    <row r="58" spans="1:16" x14ac:dyDescent="0.15">
      <c r="A58" s="172" t="s">
        <v>40</v>
      </c>
      <c r="B58" s="172"/>
      <c r="C58" s="172"/>
      <c r="D58" s="172">
        <f>'将来負担比率（分子）の構造'!I$50</f>
        <v>7016</v>
      </c>
      <c r="E58" s="172"/>
      <c r="F58" s="172"/>
      <c r="G58" s="172">
        <f>'将来負担比率（分子）の構造'!J$50</f>
        <v>7251</v>
      </c>
      <c r="H58" s="172"/>
      <c r="I58" s="172"/>
      <c r="J58" s="172">
        <f>'将来負担比率（分子）の構造'!K$50</f>
        <v>7613</v>
      </c>
      <c r="K58" s="172"/>
      <c r="L58" s="172"/>
      <c r="M58" s="172">
        <f>'将来負担比率（分子）の構造'!L$50</f>
        <v>8354</v>
      </c>
      <c r="N58" s="172"/>
      <c r="O58" s="172"/>
      <c r="P58" s="172">
        <f>'将来負担比率（分子）の構造'!M$50</f>
        <v>9998</v>
      </c>
    </row>
    <row r="59" spans="1:16" x14ac:dyDescent="0.15">
      <c r="A59" s="172" t="s">
        <v>38</v>
      </c>
      <c r="B59" s="172" t="str">
        <f>'将来負担比率（分子）の構造'!I$49</f>
        <v>-</v>
      </c>
      <c r="C59" s="172"/>
      <c r="D59" s="172"/>
      <c r="E59" s="172" t="str">
        <f>'将来負担比率（分子）の構造'!J$49</f>
        <v>-</v>
      </c>
      <c r="F59" s="172"/>
      <c r="G59" s="172"/>
      <c r="H59" s="172">
        <f>'将来負担比率（分子）の構造'!K$49</f>
        <v>296</v>
      </c>
      <c r="I59" s="172"/>
      <c r="J59" s="172"/>
      <c r="K59" s="172">
        <f>'将来負担比率（分子）の構造'!L$49</f>
        <v>172</v>
      </c>
      <c r="L59" s="172"/>
      <c r="M59" s="172"/>
      <c r="N59" s="172" t="str">
        <f>'将来負担比率（分子）の構造'!M$49</f>
        <v>-</v>
      </c>
      <c r="O59" s="172"/>
      <c r="P59" s="172"/>
    </row>
    <row r="60" spans="1:16" x14ac:dyDescent="0.15">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35</v>
      </c>
      <c r="B61" s="172">
        <f>'将来負担比率（分子）の構造'!I$46</f>
        <v>4</v>
      </c>
      <c r="C61" s="172"/>
      <c r="D61" s="172"/>
      <c r="E61" s="172">
        <f>'将来負担比率（分子）の構造'!J$46</f>
        <v>4</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34</v>
      </c>
      <c r="B62" s="172">
        <f>'将来負担比率（分子）の構造'!I$45</f>
        <v>2878</v>
      </c>
      <c r="C62" s="172"/>
      <c r="D62" s="172"/>
      <c r="E62" s="172">
        <f>'将来負担比率（分子）の構造'!J$45</f>
        <v>2686</v>
      </c>
      <c r="F62" s="172"/>
      <c r="G62" s="172"/>
      <c r="H62" s="172">
        <f>'将来負担比率（分子）の構造'!K$45</f>
        <v>2578</v>
      </c>
      <c r="I62" s="172"/>
      <c r="J62" s="172"/>
      <c r="K62" s="172">
        <f>'将来負担比率（分子）の構造'!L$45</f>
        <v>2431</v>
      </c>
      <c r="L62" s="172"/>
      <c r="M62" s="172"/>
      <c r="N62" s="172">
        <f>'将来負担比率（分子）の構造'!M$45</f>
        <v>2428</v>
      </c>
      <c r="O62" s="172"/>
      <c r="P62" s="172"/>
    </row>
    <row r="63" spans="1:16" x14ac:dyDescent="0.15">
      <c r="A63" s="172" t="s">
        <v>33</v>
      </c>
      <c r="B63" s="172">
        <f>'将来負担比率（分子）の構造'!I$44</f>
        <v>5093</v>
      </c>
      <c r="C63" s="172"/>
      <c r="D63" s="172"/>
      <c r="E63" s="172">
        <f>'将来負担比率（分子）の構造'!J$44</f>
        <v>4894</v>
      </c>
      <c r="F63" s="172"/>
      <c r="G63" s="172"/>
      <c r="H63" s="172">
        <f>'将来負担比率（分子）の構造'!K$44</f>
        <v>4388</v>
      </c>
      <c r="I63" s="172"/>
      <c r="J63" s="172"/>
      <c r="K63" s="172">
        <f>'将来負担比率（分子）の構造'!L$44</f>
        <v>4391</v>
      </c>
      <c r="L63" s="172"/>
      <c r="M63" s="172"/>
      <c r="N63" s="172">
        <f>'将来負担比率（分子）の構造'!M$44</f>
        <v>4094</v>
      </c>
      <c r="O63" s="172"/>
      <c r="P63" s="172"/>
    </row>
    <row r="64" spans="1:16" x14ac:dyDescent="0.15">
      <c r="A64" s="172" t="s">
        <v>32</v>
      </c>
      <c r="B64" s="172">
        <f>'将来負担比率（分子）の構造'!I$43</f>
        <v>6478</v>
      </c>
      <c r="C64" s="172"/>
      <c r="D64" s="172"/>
      <c r="E64" s="172">
        <f>'将来負担比率（分子）の構造'!J$43</f>
        <v>5715</v>
      </c>
      <c r="F64" s="172"/>
      <c r="G64" s="172"/>
      <c r="H64" s="172">
        <f>'将来負担比率（分子）の構造'!K$43</f>
        <v>4473</v>
      </c>
      <c r="I64" s="172"/>
      <c r="J64" s="172"/>
      <c r="K64" s="172">
        <f>'将来負担比率（分子）の構造'!L$43</f>
        <v>3423</v>
      </c>
      <c r="L64" s="172"/>
      <c r="M64" s="172"/>
      <c r="N64" s="172">
        <f>'将来負担比率（分子）の構造'!M$43</f>
        <v>2597</v>
      </c>
      <c r="O64" s="172"/>
      <c r="P64" s="172"/>
    </row>
    <row r="65" spans="1:16" x14ac:dyDescent="0.15">
      <c r="A65" s="172" t="s">
        <v>31</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30</v>
      </c>
      <c r="B66" s="172">
        <f>'将来負担比率（分子）の構造'!I$41</f>
        <v>10492</v>
      </c>
      <c r="C66" s="172"/>
      <c r="D66" s="172"/>
      <c r="E66" s="172">
        <f>'将来負担比率（分子）の構造'!J$41</f>
        <v>10609</v>
      </c>
      <c r="F66" s="172"/>
      <c r="G66" s="172"/>
      <c r="H66" s="172">
        <f>'将来負担比率（分子）の構造'!K$41</f>
        <v>10407</v>
      </c>
      <c r="I66" s="172"/>
      <c r="J66" s="172"/>
      <c r="K66" s="172">
        <f>'将来負担比率（分子）の構造'!L$41</f>
        <v>10738</v>
      </c>
      <c r="L66" s="172"/>
      <c r="M66" s="172"/>
      <c r="N66" s="172">
        <f>'将来負担比率（分子）の構造'!M$41</f>
        <v>10704</v>
      </c>
      <c r="O66" s="172"/>
      <c r="P66" s="172"/>
    </row>
    <row r="67" spans="1:16" x14ac:dyDescent="0.15">
      <c r="A67" s="172" t="s">
        <v>73</v>
      </c>
      <c r="B67" s="172" t="e">
        <f>NA()</f>
        <v>#N/A</v>
      </c>
      <c r="C67" s="172">
        <f>IF(ISNUMBER('将来負担比率（分子）の構造'!I$53), IF('将来負担比率（分子）の構造'!I$53 &lt; 0, 0, '将来負担比率（分子）の構造'!I$53), NA())</f>
        <v>568</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74</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75</v>
      </c>
      <c r="B72" s="176">
        <f>基金残高に係る経年分析!F55</f>
        <v>2261</v>
      </c>
      <c r="C72" s="176">
        <f>基金残高に係る経年分析!G55</f>
        <v>2599</v>
      </c>
      <c r="D72" s="176">
        <f>基金残高に係る経年分析!H55</f>
        <v>3436</v>
      </c>
    </row>
    <row r="73" spans="1:16" x14ac:dyDescent="0.15">
      <c r="A73" s="175" t="s">
        <v>76</v>
      </c>
      <c r="B73" s="176">
        <f>基金残高に係る経年分析!F56</f>
        <v>600</v>
      </c>
      <c r="C73" s="176">
        <f>基金残高に係る経年分析!G56</f>
        <v>700</v>
      </c>
      <c r="D73" s="176">
        <f>基金残高に係る経年分析!H56</f>
        <v>1148</v>
      </c>
    </row>
    <row r="74" spans="1:16" x14ac:dyDescent="0.15">
      <c r="A74" s="175" t="s">
        <v>77</v>
      </c>
      <c r="B74" s="176">
        <f>基金残高に係る経年分析!F57</f>
        <v>3085</v>
      </c>
      <c r="C74" s="176">
        <f>基金残高に係る経年分析!G57</f>
        <v>3422</v>
      </c>
      <c r="D74" s="176">
        <f>基金残高に係る経年分析!H57</f>
        <v>3831</v>
      </c>
    </row>
  </sheetData>
  <sheetProtection algorithmName="SHA-512" hashValue="QDqBWrR1n0GjDlSOJ+cWB3/MO+gA6wfoqKkl5qLia9TAzLnnQNRdXz/+UOqeB4sLNdDN9pb5y7n5IBpZ+XfcjA==" saltValue="5gSuK7C5D9BCveE2gpUA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213</v>
      </c>
      <c r="DI1" s="782"/>
      <c r="DJ1" s="782"/>
      <c r="DK1" s="782"/>
      <c r="DL1" s="782"/>
      <c r="DM1" s="782"/>
      <c r="DN1" s="783"/>
      <c r="DO1" s="212"/>
      <c r="DP1" s="781" t="s">
        <v>214</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15">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723" t="s">
        <v>216</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217</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218</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15">
      <c r="B4" s="723" t="s">
        <v>1</v>
      </c>
      <c r="C4" s="724"/>
      <c r="D4" s="724"/>
      <c r="E4" s="724"/>
      <c r="F4" s="724"/>
      <c r="G4" s="724"/>
      <c r="H4" s="724"/>
      <c r="I4" s="724"/>
      <c r="J4" s="724"/>
      <c r="K4" s="724"/>
      <c r="L4" s="724"/>
      <c r="M4" s="724"/>
      <c r="N4" s="724"/>
      <c r="O4" s="724"/>
      <c r="P4" s="724"/>
      <c r="Q4" s="725"/>
      <c r="R4" s="723" t="s">
        <v>219</v>
      </c>
      <c r="S4" s="724"/>
      <c r="T4" s="724"/>
      <c r="U4" s="724"/>
      <c r="V4" s="724"/>
      <c r="W4" s="724"/>
      <c r="X4" s="724"/>
      <c r="Y4" s="725"/>
      <c r="Z4" s="723" t="s">
        <v>220</v>
      </c>
      <c r="AA4" s="724"/>
      <c r="AB4" s="724"/>
      <c r="AC4" s="725"/>
      <c r="AD4" s="723" t="s">
        <v>221</v>
      </c>
      <c r="AE4" s="724"/>
      <c r="AF4" s="724"/>
      <c r="AG4" s="724"/>
      <c r="AH4" s="724"/>
      <c r="AI4" s="724"/>
      <c r="AJ4" s="724"/>
      <c r="AK4" s="725"/>
      <c r="AL4" s="723" t="s">
        <v>220</v>
      </c>
      <c r="AM4" s="724"/>
      <c r="AN4" s="724"/>
      <c r="AO4" s="725"/>
      <c r="AP4" s="784" t="s">
        <v>222</v>
      </c>
      <c r="AQ4" s="784"/>
      <c r="AR4" s="784"/>
      <c r="AS4" s="784"/>
      <c r="AT4" s="784"/>
      <c r="AU4" s="784"/>
      <c r="AV4" s="784"/>
      <c r="AW4" s="784"/>
      <c r="AX4" s="784"/>
      <c r="AY4" s="784"/>
      <c r="AZ4" s="784"/>
      <c r="BA4" s="784"/>
      <c r="BB4" s="784"/>
      <c r="BC4" s="784"/>
      <c r="BD4" s="784"/>
      <c r="BE4" s="784"/>
      <c r="BF4" s="784"/>
      <c r="BG4" s="784" t="s">
        <v>223</v>
      </c>
      <c r="BH4" s="784"/>
      <c r="BI4" s="784"/>
      <c r="BJ4" s="784"/>
      <c r="BK4" s="784"/>
      <c r="BL4" s="784"/>
      <c r="BM4" s="784"/>
      <c r="BN4" s="784"/>
      <c r="BO4" s="784" t="s">
        <v>220</v>
      </c>
      <c r="BP4" s="784"/>
      <c r="BQ4" s="784"/>
      <c r="BR4" s="784"/>
      <c r="BS4" s="784" t="s">
        <v>224</v>
      </c>
      <c r="BT4" s="784"/>
      <c r="BU4" s="784"/>
      <c r="BV4" s="784"/>
      <c r="BW4" s="784"/>
      <c r="BX4" s="784"/>
      <c r="BY4" s="784"/>
      <c r="BZ4" s="784"/>
      <c r="CA4" s="784"/>
      <c r="CB4" s="784"/>
      <c r="CD4" s="766" t="s">
        <v>225</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15">
      <c r="B5" s="732" t="s">
        <v>226</v>
      </c>
      <c r="C5" s="733"/>
      <c r="D5" s="733"/>
      <c r="E5" s="733"/>
      <c r="F5" s="733"/>
      <c r="G5" s="733"/>
      <c r="H5" s="733"/>
      <c r="I5" s="733"/>
      <c r="J5" s="733"/>
      <c r="K5" s="733"/>
      <c r="L5" s="733"/>
      <c r="M5" s="733"/>
      <c r="N5" s="733"/>
      <c r="O5" s="733"/>
      <c r="P5" s="733"/>
      <c r="Q5" s="734"/>
      <c r="R5" s="717">
        <v>4168699</v>
      </c>
      <c r="S5" s="718"/>
      <c r="T5" s="718"/>
      <c r="U5" s="718"/>
      <c r="V5" s="718"/>
      <c r="W5" s="718"/>
      <c r="X5" s="718"/>
      <c r="Y5" s="761"/>
      <c r="Z5" s="779">
        <v>21.5</v>
      </c>
      <c r="AA5" s="779"/>
      <c r="AB5" s="779"/>
      <c r="AC5" s="779"/>
      <c r="AD5" s="780">
        <v>4034441</v>
      </c>
      <c r="AE5" s="780"/>
      <c r="AF5" s="780"/>
      <c r="AG5" s="780"/>
      <c r="AH5" s="780"/>
      <c r="AI5" s="780"/>
      <c r="AJ5" s="780"/>
      <c r="AK5" s="780"/>
      <c r="AL5" s="762">
        <v>41.3</v>
      </c>
      <c r="AM5" s="737"/>
      <c r="AN5" s="737"/>
      <c r="AO5" s="763"/>
      <c r="AP5" s="732" t="s">
        <v>227</v>
      </c>
      <c r="AQ5" s="733"/>
      <c r="AR5" s="733"/>
      <c r="AS5" s="733"/>
      <c r="AT5" s="733"/>
      <c r="AU5" s="733"/>
      <c r="AV5" s="733"/>
      <c r="AW5" s="733"/>
      <c r="AX5" s="733"/>
      <c r="AY5" s="733"/>
      <c r="AZ5" s="733"/>
      <c r="BA5" s="733"/>
      <c r="BB5" s="733"/>
      <c r="BC5" s="733"/>
      <c r="BD5" s="733"/>
      <c r="BE5" s="733"/>
      <c r="BF5" s="734"/>
      <c r="BG5" s="664">
        <v>4029723</v>
      </c>
      <c r="BH5" s="665"/>
      <c r="BI5" s="665"/>
      <c r="BJ5" s="665"/>
      <c r="BK5" s="665"/>
      <c r="BL5" s="665"/>
      <c r="BM5" s="665"/>
      <c r="BN5" s="666"/>
      <c r="BO5" s="691">
        <v>96.7</v>
      </c>
      <c r="BP5" s="691"/>
      <c r="BQ5" s="691"/>
      <c r="BR5" s="691"/>
      <c r="BS5" s="692" t="s">
        <v>127</v>
      </c>
      <c r="BT5" s="692"/>
      <c r="BU5" s="692"/>
      <c r="BV5" s="692"/>
      <c r="BW5" s="692"/>
      <c r="BX5" s="692"/>
      <c r="BY5" s="692"/>
      <c r="BZ5" s="692"/>
      <c r="CA5" s="692"/>
      <c r="CB5" s="750"/>
      <c r="CD5" s="766" t="s">
        <v>222</v>
      </c>
      <c r="CE5" s="767"/>
      <c r="CF5" s="767"/>
      <c r="CG5" s="767"/>
      <c r="CH5" s="767"/>
      <c r="CI5" s="767"/>
      <c r="CJ5" s="767"/>
      <c r="CK5" s="767"/>
      <c r="CL5" s="767"/>
      <c r="CM5" s="767"/>
      <c r="CN5" s="767"/>
      <c r="CO5" s="767"/>
      <c r="CP5" s="767"/>
      <c r="CQ5" s="768"/>
      <c r="CR5" s="766" t="s">
        <v>228</v>
      </c>
      <c r="CS5" s="767"/>
      <c r="CT5" s="767"/>
      <c r="CU5" s="767"/>
      <c r="CV5" s="767"/>
      <c r="CW5" s="767"/>
      <c r="CX5" s="767"/>
      <c r="CY5" s="768"/>
      <c r="CZ5" s="766" t="s">
        <v>220</v>
      </c>
      <c r="DA5" s="767"/>
      <c r="DB5" s="767"/>
      <c r="DC5" s="768"/>
      <c r="DD5" s="766" t="s">
        <v>229</v>
      </c>
      <c r="DE5" s="767"/>
      <c r="DF5" s="767"/>
      <c r="DG5" s="767"/>
      <c r="DH5" s="767"/>
      <c r="DI5" s="767"/>
      <c r="DJ5" s="767"/>
      <c r="DK5" s="767"/>
      <c r="DL5" s="767"/>
      <c r="DM5" s="767"/>
      <c r="DN5" s="767"/>
      <c r="DO5" s="767"/>
      <c r="DP5" s="768"/>
      <c r="DQ5" s="766" t="s">
        <v>230</v>
      </c>
      <c r="DR5" s="767"/>
      <c r="DS5" s="767"/>
      <c r="DT5" s="767"/>
      <c r="DU5" s="767"/>
      <c r="DV5" s="767"/>
      <c r="DW5" s="767"/>
      <c r="DX5" s="767"/>
      <c r="DY5" s="767"/>
      <c r="DZ5" s="767"/>
      <c r="EA5" s="767"/>
      <c r="EB5" s="767"/>
      <c r="EC5" s="768"/>
    </row>
    <row r="6" spans="2:143" ht="11.25" customHeight="1" x14ac:dyDescent="0.15">
      <c r="B6" s="661" t="s">
        <v>231</v>
      </c>
      <c r="C6" s="662"/>
      <c r="D6" s="662"/>
      <c r="E6" s="662"/>
      <c r="F6" s="662"/>
      <c r="G6" s="662"/>
      <c r="H6" s="662"/>
      <c r="I6" s="662"/>
      <c r="J6" s="662"/>
      <c r="K6" s="662"/>
      <c r="L6" s="662"/>
      <c r="M6" s="662"/>
      <c r="N6" s="662"/>
      <c r="O6" s="662"/>
      <c r="P6" s="662"/>
      <c r="Q6" s="663"/>
      <c r="R6" s="664">
        <v>201680</v>
      </c>
      <c r="S6" s="665"/>
      <c r="T6" s="665"/>
      <c r="U6" s="665"/>
      <c r="V6" s="665"/>
      <c r="W6" s="665"/>
      <c r="X6" s="665"/>
      <c r="Y6" s="666"/>
      <c r="Z6" s="691">
        <v>1</v>
      </c>
      <c r="AA6" s="691"/>
      <c r="AB6" s="691"/>
      <c r="AC6" s="691"/>
      <c r="AD6" s="692">
        <v>201680</v>
      </c>
      <c r="AE6" s="692"/>
      <c r="AF6" s="692"/>
      <c r="AG6" s="692"/>
      <c r="AH6" s="692"/>
      <c r="AI6" s="692"/>
      <c r="AJ6" s="692"/>
      <c r="AK6" s="692"/>
      <c r="AL6" s="667">
        <v>2.1</v>
      </c>
      <c r="AM6" s="668"/>
      <c r="AN6" s="668"/>
      <c r="AO6" s="693"/>
      <c r="AP6" s="661" t="s">
        <v>232</v>
      </c>
      <c r="AQ6" s="662"/>
      <c r="AR6" s="662"/>
      <c r="AS6" s="662"/>
      <c r="AT6" s="662"/>
      <c r="AU6" s="662"/>
      <c r="AV6" s="662"/>
      <c r="AW6" s="662"/>
      <c r="AX6" s="662"/>
      <c r="AY6" s="662"/>
      <c r="AZ6" s="662"/>
      <c r="BA6" s="662"/>
      <c r="BB6" s="662"/>
      <c r="BC6" s="662"/>
      <c r="BD6" s="662"/>
      <c r="BE6" s="662"/>
      <c r="BF6" s="663"/>
      <c r="BG6" s="664">
        <v>4029723</v>
      </c>
      <c r="BH6" s="665"/>
      <c r="BI6" s="665"/>
      <c r="BJ6" s="665"/>
      <c r="BK6" s="665"/>
      <c r="BL6" s="665"/>
      <c r="BM6" s="665"/>
      <c r="BN6" s="666"/>
      <c r="BO6" s="691">
        <v>96.7</v>
      </c>
      <c r="BP6" s="691"/>
      <c r="BQ6" s="691"/>
      <c r="BR6" s="691"/>
      <c r="BS6" s="692" t="s">
        <v>127</v>
      </c>
      <c r="BT6" s="692"/>
      <c r="BU6" s="692"/>
      <c r="BV6" s="692"/>
      <c r="BW6" s="692"/>
      <c r="BX6" s="692"/>
      <c r="BY6" s="692"/>
      <c r="BZ6" s="692"/>
      <c r="CA6" s="692"/>
      <c r="CB6" s="750"/>
      <c r="CD6" s="720" t="s">
        <v>233</v>
      </c>
      <c r="CE6" s="721"/>
      <c r="CF6" s="721"/>
      <c r="CG6" s="721"/>
      <c r="CH6" s="721"/>
      <c r="CI6" s="721"/>
      <c r="CJ6" s="721"/>
      <c r="CK6" s="721"/>
      <c r="CL6" s="721"/>
      <c r="CM6" s="721"/>
      <c r="CN6" s="721"/>
      <c r="CO6" s="721"/>
      <c r="CP6" s="721"/>
      <c r="CQ6" s="722"/>
      <c r="CR6" s="664">
        <v>161293</v>
      </c>
      <c r="CS6" s="665"/>
      <c r="CT6" s="665"/>
      <c r="CU6" s="665"/>
      <c r="CV6" s="665"/>
      <c r="CW6" s="665"/>
      <c r="CX6" s="665"/>
      <c r="CY6" s="666"/>
      <c r="CZ6" s="762">
        <v>0.9</v>
      </c>
      <c r="DA6" s="737"/>
      <c r="DB6" s="737"/>
      <c r="DC6" s="765"/>
      <c r="DD6" s="670" t="s">
        <v>127</v>
      </c>
      <c r="DE6" s="665"/>
      <c r="DF6" s="665"/>
      <c r="DG6" s="665"/>
      <c r="DH6" s="665"/>
      <c r="DI6" s="665"/>
      <c r="DJ6" s="665"/>
      <c r="DK6" s="665"/>
      <c r="DL6" s="665"/>
      <c r="DM6" s="665"/>
      <c r="DN6" s="665"/>
      <c r="DO6" s="665"/>
      <c r="DP6" s="666"/>
      <c r="DQ6" s="670">
        <v>161293</v>
      </c>
      <c r="DR6" s="665"/>
      <c r="DS6" s="665"/>
      <c r="DT6" s="665"/>
      <c r="DU6" s="665"/>
      <c r="DV6" s="665"/>
      <c r="DW6" s="665"/>
      <c r="DX6" s="665"/>
      <c r="DY6" s="665"/>
      <c r="DZ6" s="665"/>
      <c r="EA6" s="665"/>
      <c r="EB6" s="665"/>
      <c r="EC6" s="708"/>
    </row>
    <row r="7" spans="2:143" ht="11.25" customHeight="1" x14ac:dyDescent="0.15">
      <c r="B7" s="661" t="s">
        <v>234</v>
      </c>
      <c r="C7" s="662"/>
      <c r="D7" s="662"/>
      <c r="E7" s="662"/>
      <c r="F7" s="662"/>
      <c r="G7" s="662"/>
      <c r="H7" s="662"/>
      <c r="I7" s="662"/>
      <c r="J7" s="662"/>
      <c r="K7" s="662"/>
      <c r="L7" s="662"/>
      <c r="M7" s="662"/>
      <c r="N7" s="662"/>
      <c r="O7" s="662"/>
      <c r="P7" s="662"/>
      <c r="Q7" s="663"/>
      <c r="R7" s="664">
        <v>1408</v>
      </c>
      <c r="S7" s="665"/>
      <c r="T7" s="665"/>
      <c r="U7" s="665"/>
      <c r="V7" s="665"/>
      <c r="W7" s="665"/>
      <c r="X7" s="665"/>
      <c r="Y7" s="666"/>
      <c r="Z7" s="691">
        <v>0</v>
      </c>
      <c r="AA7" s="691"/>
      <c r="AB7" s="691"/>
      <c r="AC7" s="691"/>
      <c r="AD7" s="692">
        <v>1408</v>
      </c>
      <c r="AE7" s="692"/>
      <c r="AF7" s="692"/>
      <c r="AG7" s="692"/>
      <c r="AH7" s="692"/>
      <c r="AI7" s="692"/>
      <c r="AJ7" s="692"/>
      <c r="AK7" s="692"/>
      <c r="AL7" s="667">
        <v>0</v>
      </c>
      <c r="AM7" s="668"/>
      <c r="AN7" s="668"/>
      <c r="AO7" s="693"/>
      <c r="AP7" s="661" t="s">
        <v>235</v>
      </c>
      <c r="AQ7" s="662"/>
      <c r="AR7" s="662"/>
      <c r="AS7" s="662"/>
      <c r="AT7" s="662"/>
      <c r="AU7" s="662"/>
      <c r="AV7" s="662"/>
      <c r="AW7" s="662"/>
      <c r="AX7" s="662"/>
      <c r="AY7" s="662"/>
      <c r="AZ7" s="662"/>
      <c r="BA7" s="662"/>
      <c r="BB7" s="662"/>
      <c r="BC7" s="662"/>
      <c r="BD7" s="662"/>
      <c r="BE7" s="662"/>
      <c r="BF7" s="663"/>
      <c r="BG7" s="664">
        <v>1618528</v>
      </c>
      <c r="BH7" s="665"/>
      <c r="BI7" s="665"/>
      <c r="BJ7" s="665"/>
      <c r="BK7" s="665"/>
      <c r="BL7" s="665"/>
      <c r="BM7" s="665"/>
      <c r="BN7" s="666"/>
      <c r="BO7" s="691">
        <v>38.799999999999997</v>
      </c>
      <c r="BP7" s="691"/>
      <c r="BQ7" s="691"/>
      <c r="BR7" s="691"/>
      <c r="BS7" s="692" t="s">
        <v>127</v>
      </c>
      <c r="BT7" s="692"/>
      <c r="BU7" s="692"/>
      <c r="BV7" s="692"/>
      <c r="BW7" s="692"/>
      <c r="BX7" s="692"/>
      <c r="BY7" s="692"/>
      <c r="BZ7" s="692"/>
      <c r="CA7" s="692"/>
      <c r="CB7" s="750"/>
      <c r="CD7" s="698" t="s">
        <v>236</v>
      </c>
      <c r="CE7" s="699"/>
      <c r="CF7" s="699"/>
      <c r="CG7" s="699"/>
      <c r="CH7" s="699"/>
      <c r="CI7" s="699"/>
      <c r="CJ7" s="699"/>
      <c r="CK7" s="699"/>
      <c r="CL7" s="699"/>
      <c r="CM7" s="699"/>
      <c r="CN7" s="699"/>
      <c r="CO7" s="699"/>
      <c r="CP7" s="699"/>
      <c r="CQ7" s="700"/>
      <c r="CR7" s="664">
        <v>3575162</v>
      </c>
      <c r="CS7" s="665"/>
      <c r="CT7" s="665"/>
      <c r="CU7" s="665"/>
      <c r="CV7" s="665"/>
      <c r="CW7" s="665"/>
      <c r="CX7" s="665"/>
      <c r="CY7" s="666"/>
      <c r="CZ7" s="691">
        <v>19.3</v>
      </c>
      <c r="DA7" s="691"/>
      <c r="DB7" s="691"/>
      <c r="DC7" s="691"/>
      <c r="DD7" s="670">
        <v>383493</v>
      </c>
      <c r="DE7" s="665"/>
      <c r="DF7" s="665"/>
      <c r="DG7" s="665"/>
      <c r="DH7" s="665"/>
      <c r="DI7" s="665"/>
      <c r="DJ7" s="665"/>
      <c r="DK7" s="665"/>
      <c r="DL7" s="665"/>
      <c r="DM7" s="665"/>
      <c r="DN7" s="665"/>
      <c r="DO7" s="665"/>
      <c r="DP7" s="666"/>
      <c r="DQ7" s="670">
        <v>3109268</v>
      </c>
      <c r="DR7" s="665"/>
      <c r="DS7" s="665"/>
      <c r="DT7" s="665"/>
      <c r="DU7" s="665"/>
      <c r="DV7" s="665"/>
      <c r="DW7" s="665"/>
      <c r="DX7" s="665"/>
      <c r="DY7" s="665"/>
      <c r="DZ7" s="665"/>
      <c r="EA7" s="665"/>
      <c r="EB7" s="665"/>
      <c r="EC7" s="708"/>
    </row>
    <row r="8" spans="2:143" ht="11.25" customHeight="1" x14ac:dyDescent="0.15">
      <c r="B8" s="661" t="s">
        <v>237</v>
      </c>
      <c r="C8" s="662"/>
      <c r="D8" s="662"/>
      <c r="E8" s="662"/>
      <c r="F8" s="662"/>
      <c r="G8" s="662"/>
      <c r="H8" s="662"/>
      <c r="I8" s="662"/>
      <c r="J8" s="662"/>
      <c r="K8" s="662"/>
      <c r="L8" s="662"/>
      <c r="M8" s="662"/>
      <c r="N8" s="662"/>
      <c r="O8" s="662"/>
      <c r="P8" s="662"/>
      <c r="Q8" s="663"/>
      <c r="R8" s="664">
        <v>12706</v>
      </c>
      <c r="S8" s="665"/>
      <c r="T8" s="665"/>
      <c r="U8" s="665"/>
      <c r="V8" s="665"/>
      <c r="W8" s="665"/>
      <c r="X8" s="665"/>
      <c r="Y8" s="666"/>
      <c r="Z8" s="691">
        <v>0.1</v>
      </c>
      <c r="AA8" s="691"/>
      <c r="AB8" s="691"/>
      <c r="AC8" s="691"/>
      <c r="AD8" s="692">
        <v>12706</v>
      </c>
      <c r="AE8" s="692"/>
      <c r="AF8" s="692"/>
      <c r="AG8" s="692"/>
      <c r="AH8" s="692"/>
      <c r="AI8" s="692"/>
      <c r="AJ8" s="692"/>
      <c r="AK8" s="692"/>
      <c r="AL8" s="667">
        <v>0.1</v>
      </c>
      <c r="AM8" s="668"/>
      <c r="AN8" s="668"/>
      <c r="AO8" s="693"/>
      <c r="AP8" s="661" t="s">
        <v>238</v>
      </c>
      <c r="AQ8" s="662"/>
      <c r="AR8" s="662"/>
      <c r="AS8" s="662"/>
      <c r="AT8" s="662"/>
      <c r="AU8" s="662"/>
      <c r="AV8" s="662"/>
      <c r="AW8" s="662"/>
      <c r="AX8" s="662"/>
      <c r="AY8" s="662"/>
      <c r="AZ8" s="662"/>
      <c r="BA8" s="662"/>
      <c r="BB8" s="662"/>
      <c r="BC8" s="662"/>
      <c r="BD8" s="662"/>
      <c r="BE8" s="662"/>
      <c r="BF8" s="663"/>
      <c r="BG8" s="664">
        <v>56018</v>
      </c>
      <c r="BH8" s="665"/>
      <c r="BI8" s="665"/>
      <c r="BJ8" s="665"/>
      <c r="BK8" s="665"/>
      <c r="BL8" s="665"/>
      <c r="BM8" s="665"/>
      <c r="BN8" s="666"/>
      <c r="BO8" s="691">
        <v>1.3</v>
      </c>
      <c r="BP8" s="691"/>
      <c r="BQ8" s="691"/>
      <c r="BR8" s="691"/>
      <c r="BS8" s="692" t="s">
        <v>127</v>
      </c>
      <c r="BT8" s="692"/>
      <c r="BU8" s="692"/>
      <c r="BV8" s="692"/>
      <c r="BW8" s="692"/>
      <c r="BX8" s="692"/>
      <c r="BY8" s="692"/>
      <c r="BZ8" s="692"/>
      <c r="CA8" s="692"/>
      <c r="CB8" s="750"/>
      <c r="CD8" s="698" t="s">
        <v>239</v>
      </c>
      <c r="CE8" s="699"/>
      <c r="CF8" s="699"/>
      <c r="CG8" s="699"/>
      <c r="CH8" s="699"/>
      <c r="CI8" s="699"/>
      <c r="CJ8" s="699"/>
      <c r="CK8" s="699"/>
      <c r="CL8" s="699"/>
      <c r="CM8" s="699"/>
      <c r="CN8" s="699"/>
      <c r="CO8" s="699"/>
      <c r="CP8" s="699"/>
      <c r="CQ8" s="700"/>
      <c r="CR8" s="664">
        <v>5674494</v>
      </c>
      <c r="CS8" s="665"/>
      <c r="CT8" s="665"/>
      <c r="CU8" s="665"/>
      <c r="CV8" s="665"/>
      <c r="CW8" s="665"/>
      <c r="CX8" s="665"/>
      <c r="CY8" s="666"/>
      <c r="CZ8" s="691">
        <v>30.7</v>
      </c>
      <c r="DA8" s="691"/>
      <c r="DB8" s="691"/>
      <c r="DC8" s="691"/>
      <c r="DD8" s="670">
        <v>22652</v>
      </c>
      <c r="DE8" s="665"/>
      <c r="DF8" s="665"/>
      <c r="DG8" s="665"/>
      <c r="DH8" s="665"/>
      <c r="DI8" s="665"/>
      <c r="DJ8" s="665"/>
      <c r="DK8" s="665"/>
      <c r="DL8" s="665"/>
      <c r="DM8" s="665"/>
      <c r="DN8" s="665"/>
      <c r="DO8" s="665"/>
      <c r="DP8" s="666"/>
      <c r="DQ8" s="670">
        <v>2827876</v>
      </c>
      <c r="DR8" s="665"/>
      <c r="DS8" s="665"/>
      <c r="DT8" s="665"/>
      <c r="DU8" s="665"/>
      <c r="DV8" s="665"/>
      <c r="DW8" s="665"/>
      <c r="DX8" s="665"/>
      <c r="DY8" s="665"/>
      <c r="DZ8" s="665"/>
      <c r="EA8" s="665"/>
      <c r="EB8" s="665"/>
      <c r="EC8" s="708"/>
    </row>
    <row r="9" spans="2:143" ht="11.25" customHeight="1" x14ac:dyDescent="0.15">
      <c r="B9" s="661" t="s">
        <v>240</v>
      </c>
      <c r="C9" s="662"/>
      <c r="D9" s="662"/>
      <c r="E9" s="662"/>
      <c r="F9" s="662"/>
      <c r="G9" s="662"/>
      <c r="H9" s="662"/>
      <c r="I9" s="662"/>
      <c r="J9" s="662"/>
      <c r="K9" s="662"/>
      <c r="L9" s="662"/>
      <c r="M9" s="662"/>
      <c r="N9" s="662"/>
      <c r="O9" s="662"/>
      <c r="P9" s="662"/>
      <c r="Q9" s="663"/>
      <c r="R9" s="664">
        <v>14533</v>
      </c>
      <c r="S9" s="665"/>
      <c r="T9" s="665"/>
      <c r="U9" s="665"/>
      <c r="V9" s="665"/>
      <c r="W9" s="665"/>
      <c r="X9" s="665"/>
      <c r="Y9" s="666"/>
      <c r="Z9" s="691">
        <v>0.1</v>
      </c>
      <c r="AA9" s="691"/>
      <c r="AB9" s="691"/>
      <c r="AC9" s="691"/>
      <c r="AD9" s="692">
        <v>14533</v>
      </c>
      <c r="AE9" s="692"/>
      <c r="AF9" s="692"/>
      <c r="AG9" s="692"/>
      <c r="AH9" s="692"/>
      <c r="AI9" s="692"/>
      <c r="AJ9" s="692"/>
      <c r="AK9" s="692"/>
      <c r="AL9" s="667">
        <v>0.1</v>
      </c>
      <c r="AM9" s="668"/>
      <c r="AN9" s="668"/>
      <c r="AO9" s="693"/>
      <c r="AP9" s="661" t="s">
        <v>241</v>
      </c>
      <c r="AQ9" s="662"/>
      <c r="AR9" s="662"/>
      <c r="AS9" s="662"/>
      <c r="AT9" s="662"/>
      <c r="AU9" s="662"/>
      <c r="AV9" s="662"/>
      <c r="AW9" s="662"/>
      <c r="AX9" s="662"/>
      <c r="AY9" s="662"/>
      <c r="AZ9" s="662"/>
      <c r="BA9" s="662"/>
      <c r="BB9" s="662"/>
      <c r="BC9" s="662"/>
      <c r="BD9" s="662"/>
      <c r="BE9" s="662"/>
      <c r="BF9" s="663"/>
      <c r="BG9" s="664">
        <v>1255228</v>
      </c>
      <c r="BH9" s="665"/>
      <c r="BI9" s="665"/>
      <c r="BJ9" s="665"/>
      <c r="BK9" s="665"/>
      <c r="BL9" s="665"/>
      <c r="BM9" s="665"/>
      <c r="BN9" s="666"/>
      <c r="BO9" s="691">
        <v>30.1</v>
      </c>
      <c r="BP9" s="691"/>
      <c r="BQ9" s="691"/>
      <c r="BR9" s="691"/>
      <c r="BS9" s="692" t="s">
        <v>127</v>
      </c>
      <c r="BT9" s="692"/>
      <c r="BU9" s="692"/>
      <c r="BV9" s="692"/>
      <c r="BW9" s="692"/>
      <c r="BX9" s="692"/>
      <c r="BY9" s="692"/>
      <c r="BZ9" s="692"/>
      <c r="CA9" s="692"/>
      <c r="CB9" s="750"/>
      <c r="CD9" s="698" t="s">
        <v>242</v>
      </c>
      <c r="CE9" s="699"/>
      <c r="CF9" s="699"/>
      <c r="CG9" s="699"/>
      <c r="CH9" s="699"/>
      <c r="CI9" s="699"/>
      <c r="CJ9" s="699"/>
      <c r="CK9" s="699"/>
      <c r="CL9" s="699"/>
      <c r="CM9" s="699"/>
      <c r="CN9" s="699"/>
      <c r="CO9" s="699"/>
      <c r="CP9" s="699"/>
      <c r="CQ9" s="700"/>
      <c r="CR9" s="664">
        <v>2464855</v>
      </c>
      <c r="CS9" s="665"/>
      <c r="CT9" s="665"/>
      <c r="CU9" s="665"/>
      <c r="CV9" s="665"/>
      <c r="CW9" s="665"/>
      <c r="CX9" s="665"/>
      <c r="CY9" s="666"/>
      <c r="CZ9" s="691">
        <v>13.3</v>
      </c>
      <c r="DA9" s="691"/>
      <c r="DB9" s="691"/>
      <c r="DC9" s="691"/>
      <c r="DD9" s="670">
        <v>9650</v>
      </c>
      <c r="DE9" s="665"/>
      <c r="DF9" s="665"/>
      <c r="DG9" s="665"/>
      <c r="DH9" s="665"/>
      <c r="DI9" s="665"/>
      <c r="DJ9" s="665"/>
      <c r="DK9" s="665"/>
      <c r="DL9" s="665"/>
      <c r="DM9" s="665"/>
      <c r="DN9" s="665"/>
      <c r="DO9" s="665"/>
      <c r="DP9" s="666"/>
      <c r="DQ9" s="670">
        <v>1943567</v>
      </c>
      <c r="DR9" s="665"/>
      <c r="DS9" s="665"/>
      <c r="DT9" s="665"/>
      <c r="DU9" s="665"/>
      <c r="DV9" s="665"/>
      <c r="DW9" s="665"/>
      <c r="DX9" s="665"/>
      <c r="DY9" s="665"/>
      <c r="DZ9" s="665"/>
      <c r="EA9" s="665"/>
      <c r="EB9" s="665"/>
      <c r="EC9" s="708"/>
    </row>
    <row r="10" spans="2:143" ht="11.25" customHeight="1" x14ac:dyDescent="0.15">
      <c r="B10" s="661" t="s">
        <v>243</v>
      </c>
      <c r="C10" s="662"/>
      <c r="D10" s="662"/>
      <c r="E10" s="662"/>
      <c r="F10" s="662"/>
      <c r="G10" s="662"/>
      <c r="H10" s="662"/>
      <c r="I10" s="662"/>
      <c r="J10" s="662"/>
      <c r="K10" s="662"/>
      <c r="L10" s="662"/>
      <c r="M10" s="662"/>
      <c r="N10" s="662"/>
      <c r="O10" s="662"/>
      <c r="P10" s="662"/>
      <c r="Q10" s="663"/>
      <c r="R10" s="664" t="s">
        <v>127</v>
      </c>
      <c r="S10" s="665"/>
      <c r="T10" s="665"/>
      <c r="U10" s="665"/>
      <c r="V10" s="665"/>
      <c r="W10" s="665"/>
      <c r="X10" s="665"/>
      <c r="Y10" s="666"/>
      <c r="Z10" s="691" t="s">
        <v>127</v>
      </c>
      <c r="AA10" s="691"/>
      <c r="AB10" s="691"/>
      <c r="AC10" s="691"/>
      <c r="AD10" s="692" t="s">
        <v>127</v>
      </c>
      <c r="AE10" s="692"/>
      <c r="AF10" s="692"/>
      <c r="AG10" s="692"/>
      <c r="AH10" s="692"/>
      <c r="AI10" s="692"/>
      <c r="AJ10" s="692"/>
      <c r="AK10" s="692"/>
      <c r="AL10" s="667" t="s">
        <v>127</v>
      </c>
      <c r="AM10" s="668"/>
      <c r="AN10" s="668"/>
      <c r="AO10" s="693"/>
      <c r="AP10" s="661" t="s">
        <v>244</v>
      </c>
      <c r="AQ10" s="662"/>
      <c r="AR10" s="662"/>
      <c r="AS10" s="662"/>
      <c r="AT10" s="662"/>
      <c r="AU10" s="662"/>
      <c r="AV10" s="662"/>
      <c r="AW10" s="662"/>
      <c r="AX10" s="662"/>
      <c r="AY10" s="662"/>
      <c r="AZ10" s="662"/>
      <c r="BA10" s="662"/>
      <c r="BB10" s="662"/>
      <c r="BC10" s="662"/>
      <c r="BD10" s="662"/>
      <c r="BE10" s="662"/>
      <c r="BF10" s="663"/>
      <c r="BG10" s="664">
        <v>108621</v>
      </c>
      <c r="BH10" s="665"/>
      <c r="BI10" s="665"/>
      <c r="BJ10" s="665"/>
      <c r="BK10" s="665"/>
      <c r="BL10" s="665"/>
      <c r="BM10" s="665"/>
      <c r="BN10" s="666"/>
      <c r="BO10" s="691">
        <v>2.6</v>
      </c>
      <c r="BP10" s="691"/>
      <c r="BQ10" s="691"/>
      <c r="BR10" s="691"/>
      <c r="BS10" s="692" t="s">
        <v>127</v>
      </c>
      <c r="BT10" s="692"/>
      <c r="BU10" s="692"/>
      <c r="BV10" s="692"/>
      <c r="BW10" s="692"/>
      <c r="BX10" s="692"/>
      <c r="BY10" s="692"/>
      <c r="BZ10" s="692"/>
      <c r="CA10" s="692"/>
      <c r="CB10" s="750"/>
      <c r="CD10" s="698" t="s">
        <v>245</v>
      </c>
      <c r="CE10" s="699"/>
      <c r="CF10" s="699"/>
      <c r="CG10" s="699"/>
      <c r="CH10" s="699"/>
      <c r="CI10" s="699"/>
      <c r="CJ10" s="699"/>
      <c r="CK10" s="699"/>
      <c r="CL10" s="699"/>
      <c r="CM10" s="699"/>
      <c r="CN10" s="699"/>
      <c r="CO10" s="699"/>
      <c r="CP10" s="699"/>
      <c r="CQ10" s="700"/>
      <c r="CR10" s="664">
        <v>1353</v>
      </c>
      <c r="CS10" s="665"/>
      <c r="CT10" s="665"/>
      <c r="CU10" s="665"/>
      <c r="CV10" s="665"/>
      <c r="CW10" s="665"/>
      <c r="CX10" s="665"/>
      <c r="CY10" s="666"/>
      <c r="CZ10" s="691">
        <v>0</v>
      </c>
      <c r="DA10" s="691"/>
      <c r="DB10" s="691"/>
      <c r="DC10" s="691"/>
      <c r="DD10" s="670" t="s">
        <v>127</v>
      </c>
      <c r="DE10" s="665"/>
      <c r="DF10" s="665"/>
      <c r="DG10" s="665"/>
      <c r="DH10" s="665"/>
      <c r="DI10" s="665"/>
      <c r="DJ10" s="665"/>
      <c r="DK10" s="665"/>
      <c r="DL10" s="665"/>
      <c r="DM10" s="665"/>
      <c r="DN10" s="665"/>
      <c r="DO10" s="665"/>
      <c r="DP10" s="666"/>
      <c r="DQ10" s="670">
        <v>1353</v>
      </c>
      <c r="DR10" s="665"/>
      <c r="DS10" s="665"/>
      <c r="DT10" s="665"/>
      <c r="DU10" s="665"/>
      <c r="DV10" s="665"/>
      <c r="DW10" s="665"/>
      <c r="DX10" s="665"/>
      <c r="DY10" s="665"/>
      <c r="DZ10" s="665"/>
      <c r="EA10" s="665"/>
      <c r="EB10" s="665"/>
      <c r="EC10" s="708"/>
    </row>
    <row r="11" spans="2:143" ht="11.25" customHeight="1" x14ac:dyDescent="0.15">
      <c r="B11" s="661" t="s">
        <v>246</v>
      </c>
      <c r="C11" s="662"/>
      <c r="D11" s="662"/>
      <c r="E11" s="662"/>
      <c r="F11" s="662"/>
      <c r="G11" s="662"/>
      <c r="H11" s="662"/>
      <c r="I11" s="662"/>
      <c r="J11" s="662"/>
      <c r="K11" s="662"/>
      <c r="L11" s="662"/>
      <c r="M11" s="662"/>
      <c r="N11" s="662"/>
      <c r="O11" s="662"/>
      <c r="P11" s="662"/>
      <c r="Q11" s="663"/>
      <c r="R11" s="664">
        <v>816854</v>
      </c>
      <c r="S11" s="665"/>
      <c r="T11" s="665"/>
      <c r="U11" s="665"/>
      <c r="V11" s="665"/>
      <c r="W11" s="665"/>
      <c r="X11" s="665"/>
      <c r="Y11" s="666"/>
      <c r="Z11" s="667">
        <v>4.2</v>
      </c>
      <c r="AA11" s="668"/>
      <c r="AB11" s="668"/>
      <c r="AC11" s="669"/>
      <c r="AD11" s="670">
        <v>816854</v>
      </c>
      <c r="AE11" s="665"/>
      <c r="AF11" s="665"/>
      <c r="AG11" s="665"/>
      <c r="AH11" s="665"/>
      <c r="AI11" s="665"/>
      <c r="AJ11" s="665"/>
      <c r="AK11" s="666"/>
      <c r="AL11" s="667">
        <v>8.4</v>
      </c>
      <c r="AM11" s="668"/>
      <c r="AN11" s="668"/>
      <c r="AO11" s="693"/>
      <c r="AP11" s="661" t="s">
        <v>247</v>
      </c>
      <c r="AQ11" s="662"/>
      <c r="AR11" s="662"/>
      <c r="AS11" s="662"/>
      <c r="AT11" s="662"/>
      <c r="AU11" s="662"/>
      <c r="AV11" s="662"/>
      <c r="AW11" s="662"/>
      <c r="AX11" s="662"/>
      <c r="AY11" s="662"/>
      <c r="AZ11" s="662"/>
      <c r="BA11" s="662"/>
      <c r="BB11" s="662"/>
      <c r="BC11" s="662"/>
      <c r="BD11" s="662"/>
      <c r="BE11" s="662"/>
      <c r="BF11" s="663"/>
      <c r="BG11" s="664">
        <v>198661</v>
      </c>
      <c r="BH11" s="665"/>
      <c r="BI11" s="665"/>
      <c r="BJ11" s="665"/>
      <c r="BK11" s="665"/>
      <c r="BL11" s="665"/>
      <c r="BM11" s="665"/>
      <c r="BN11" s="666"/>
      <c r="BO11" s="691">
        <v>4.8</v>
      </c>
      <c r="BP11" s="691"/>
      <c r="BQ11" s="691"/>
      <c r="BR11" s="691"/>
      <c r="BS11" s="692" t="s">
        <v>127</v>
      </c>
      <c r="BT11" s="692"/>
      <c r="BU11" s="692"/>
      <c r="BV11" s="692"/>
      <c r="BW11" s="692"/>
      <c r="BX11" s="692"/>
      <c r="BY11" s="692"/>
      <c r="BZ11" s="692"/>
      <c r="CA11" s="692"/>
      <c r="CB11" s="750"/>
      <c r="CD11" s="698" t="s">
        <v>248</v>
      </c>
      <c r="CE11" s="699"/>
      <c r="CF11" s="699"/>
      <c r="CG11" s="699"/>
      <c r="CH11" s="699"/>
      <c r="CI11" s="699"/>
      <c r="CJ11" s="699"/>
      <c r="CK11" s="699"/>
      <c r="CL11" s="699"/>
      <c r="CM11" s="699"/>
      <c r="CN11" s="699"/>
      <c r="CO11" s="699"/>
      <c r="CP11" s="699"/>
      <c r="CQ11" s="700"/>
      <c r="CR11" s="664">
        <v>439283</v>
      </c>
      <c r="CS11" s="665"/>
      <c r="CT11" s="665"/>
      <c r="CU11" s="665"/>
      <c r="CV11" s="665"/>
      <c r="CW11" s="665"/>
      <c r="CX11" s="665"/>
      <c r="CY11" s="666"/>
      <c r="CZ11" s="691">
        <v>2.4</v>
      </c>
      <c r="DA11" s="691"/>
      <c r="DB11" s="691"/>
      <c r="DC11" s="691"/>
      <c r="DD11" s="670">
        <v>54159</v>
      </c>
      <c r="DE11" s="665"/>
      <c r="DF11" s="665"/>
      <c r="DG11" s="665"/>
      <c r="DH11" s="665"/>
      <c r="DI11" s="665"/>
      <c r="DJ11" s="665"/>
      <c r="DK11" s="665"/>
      <c r="DL11" s="665"/>
      <c r="DM11" s="665"/>
      <c r="DN11" s="665"/>
      <c r="DO11" s="665"/>
      <c r="DP11" s="666"/>
      <c r="DQ11" s="670">
        <v>315065</v>
      </c>
      <c r="DR11" s="665"/>
      <c r="DS11" s="665"/>
      <c r="DT11" s="665"/>
      <c r="DU11" s="665"/>
      <c r="DV11" s="665"/>
      <c r="DW11" s="665"/>
      <c r="DX11" s="665"/>
      <c r="DY11" s="665"/>
      <c r="DZ11" s="665"/>
      <c r="EA11" s="665"/>
      <c r="EB11" s="665"/>
      <c r="EC11" s="708"/>
    </row>
    <row r="12" spans="2:143" ht="11.25" customHeight="1" x14ac:dyDescent="0.15">
      <c r="B12" s="661" t="s">
        <v>249</v>
      </c>
      <c r="C12" s="662"/>
      <c r="D12" s="662"/>
      <c r="E12" s="662"/>
      <c r="F12" s="662"/>
      <c r="G12" s="662"/>
      <c r="H12" s="662"/>
      <c r="I12" s="662"/>
      <c r="J12" s="662"/>
      <c r="K12" s="662"/>
      <c r="L12" s="662"/>
      <c r="M12" s="662"/>
      <c r="N12" s="662"/>
      <c r="O12" s="662"/>
      <c r="P12" s="662"/>
      <c r="Q12" s="663"/>
      <c r="R12" s="664">
        <v>7392</v>
      </c>
      <c r="S12" s="665"/>
      <c r="T12" s="665"/>
      <c r="U12" s="665"/>
      <c r="V12" s="665"/>
      <c r="W12" s="665"/>
      <c r="X12" s="665"/>
      <c r="Y12" s="666"/>
      <c r="Z12" s="691">
        <v>0</v>
      </c>
      <c r="AA12" s="691"/>
      <c r="AB12" s="691"/>
      <c r="AC12" s="691"/>
      <c r="AD12" s="692">
        <v>7392</v>
      </c>
      <c r="AE12" s="692"/>
      <c r="AF12" s="692"/>
      <c r="AG12" s="692"/>
      <c r="AH12" s="692"/>
      <c r="AI12" s="692"/>
      <c r="AJ12" s="692"/>
      <c r="AK12" s="692"/>
      <c r="AL12" s="667">
        <v>0.1</v>
      </c>
      <c r="AM12" s="668"/>
      <c r="AN12" s="668"/>
      <c r="AO12" s="693"/>
      <c r="AP12" s="661" t="s">
        <v>250</v>
      </c>
      <c r="AQ12" s="662"/>
      <c r="AR12" s="662"/>
      <c r="AS12" s="662"/>
      <c r="AT12" s="662"/>
      <c r="AU12" s="662"/>
      <c r="AV12" s="662"/>
      <c r="AW12" s="662"/>
      <c r="AX12" s="662"/>
      <c r="AY12" s="662"/>
      <c r="AZ12" s="662"/>
      <c r="BA12" s="662"/>
      <c r="BB12" s="662"/>
      <c r="BC12" s="662"/>
      <c r="BD12" s="662"/>
      <c r="BE12" s="662"/>
      <c r="BF12" s="663"/>
      <c r="BG12" s="664">
        <v>2053668</v>
      </c>
      <c r="BH12" s="665"/>
      <c r="BI12" s="665"/>
      <c r="BJ12" s="665"/>
      <c r="BK12" s="665"/>
      <c r="BL12" s="665"/>
      <c r="BM12" s="665"/>
      <c r="BN12" s="666"/>
      <c r="BO12" s="691">
        <v>49.3</v>
      </c>
      <c r="BP12" s="691"/>
      <c r="BQ12" s="691"/>
      <c r="BR12" s="691"/>
      <c r="BS12" s="692" t="s">
        <v>127</v>
      </c>
      <c r="BT12" s="692"/>
      <c r="BU12" s="692"/>
      <c r="BV12" s="692"/>
      <c r="BW12" s="692"/>
      <c r="BX12" s="692"/>
      <c r="BY12" s="692"/>
      <c r="BZ12" s="692"/>
      <c r="CA12" s="692"/>
      <c r="CB12" s="750"/>
      <c r="CD12" s="698" t="s">
        <v>251</v>
      </c>
      <c r="CE12" s="699"/>
      <c r="CF12" s="699"/>
      <c r="CG12" s="699"/>
      <c r="CH12" s="699"/>
      <c r="CI12" s="699"/>
      <c r="CJ12" s="699"/>
      <c r="CK12" s="699"/>
      <c r="CL12" s="699"/>
      <c r="CM12" s="699"/>
      <c r="CN12" s="699"/>
      <c r="CO12" s="699"/>
      <c r="CP12" s="699"/>
      <c r="CQ12" s="700"/>
      <c r="CR12" s="664">
        <v>1017908</v>
      </c>
      <c r="CS12" s="665"/>
      <c r="CT12" s="665"/>
      <c r="CU12" s="665"/>
      <c r="CV12" s="665"/>
      <c r="CW12" s="665"/>
      <c r="CX12" s="665"/>
      <c r="CY12" s="666"/>
      <c r="CZ12" s="691">
        <v>5.5</v>
      </c>
      <c r="DA12" s="691"/>
      <c r="DB12" s="691"/>
      <c r="DC12" s="691"/>
      <c r="DD12" s="670">
        <v>46807</v>
      </c>
      <c r="DE12" s="665"/>
      <c r="DF12" s="665"/>
      <c r="DG12" s="665"/>
      <c r="DH12" s="665"/>
      <c r="DI12" s="665"/>
      <c r="DJ12" s="665"/>
      <c r="DK12" s="665"/>
      <c r="DL12" s="665"/>
      <c r="DM12" s="665"/>
      <c r="DN12" s="665"/>
      <c r="DO12" s="665"/>
      <c r="DP12" s="666"/>
      <c r="DQ12" s="670">
        <v>345142</v>
      </c>
      <c r="DR12" s="665"/>
      <c r="DS12" s="665"/>
      <c r="DT12" s="665"/>
      <c r="DU12" s="665"/>
      <c r="DV12" s="665"/>
      <c r="DW12" s="665"/>
      <c r="DX12" s="665"/>
      <c r="DY12" s="665"/>
      <c r="DZ12" s="665"/>
      <c r="EA12" s="665"/>
      <c r="EB12" s="665"/>
      <c r="EC12" s="708"/>
    </row>
    <row r="13" spans="2:143" ht="11.25" customHeight="1" x14ac:dyDescent="0.15">
      <c r="B13" s="661" t="s">
        <v>252</v>
      </c>
      <c r="C13" s="662"/>
      <c r="D13" s="662"/>
      <c r="E13" s="662"/>
      <c r="F13" s="662"/>
      <c r="G13" s="662"/>
      <c r="H13" s="662"/>
      <c r="I13" s="662"/>
      <c r="J13" s="662"/>
      <c r="K13" s="662"/>
      <c r="L13" s="662"/>
      <c r="M13" s="662"/>
      <c r="N13" s="662"/>
      <c r="O13" s="662"/>
      <c r="P13" s="662"/>
      <c r="Q13" s="663"/>
      <c r="R13" s="664" t="s">
        <v>127</v>
      </c>
      <c r="S13" s="665"/>
      <c r="T13" s="665"/>
      <c r="U13" s="665"/>
      <c r="V13" s="665"/>
      <c r="W13" s="665"/>
      <c r="X13" s="665"/>
      <c r="Y13" s="666"/>
      <c r="Z13" s="691" t="s">
        <v>127</v>
      </c>
      <c r="AA13" s="691"/>
      <c r="AB13" s="691"/>
      <c r="AC13" s="691"/>
      <c r="AD13" s="692" t="s">
        <v>127</v>
      </c>
      <c r="AE13" s="692"/>
      <c r="AF13" s="692"/>
      <c r="AG13" s="692"/>
      <c r="AH13" s="692"/>
      <c r="AI13" s="692"/>
      <c r="AJ13" s="692"/>
      <c r="AK13" s="692"/>
      <c r="AL13" s="667" t="s">
        <v>127</v>
      </c>
      <c r="AM13" s="668"/>
      <c r="AN13" s="668"/>
      <c r="AO13" s="693"/>
      <c r="AP13" s="661" t="s">
        <v>253</v>
      </c>
      <c r="AQ13" s="662"/>
      <c r="AR13" s="662"/>
      <c r="AS13" s="662"/>
      <c r="AT13" s="662"/>
      <c r="AU13" s="662"/>
      <c r="AV13" s="662"/>
      <c r="AW13" s="662"/>
      <c r="AX13" s="662"/>
      <c r="AY13" s="662"/>
      <c r="AZ13" s="662"/>
      <c r="BA13" s="662"/>
      <c r="BB13" s="662"/>
      <c r="BC13" s="662"/>
      <c r="BD13" s="662"/>
      <c r="BE13" s="662"/>
      <c r="BF13" s="663"/>
      <c r="BG13" s="664">
        <v>2046488</v>
      </c>
      <c r="BH13" s="665"/>
      <c r="BI13" s="665"/>
      <c r="BJ13" s="665"/>
      <c r="BK13" s="665"/>
      <c r="BL13" s="665"/>
      <c r="BM13" s="665"/>
      <c r="BN13" s="666"/>
      <c r="BO13" s="691">
        <v>49.1</v>
      </c>
      <c r="BP13" s="691"/>
      <c r="BQ13" s="691"/>
      <c r="BR13" s="691"/>
      <c r="BS13" s="692" t="s">
        <v>127</v>
      </c>
      <c r="BT13" s="692"/>
      <c r="BU13" s="692"/>
      <c r="BV13" s="692"/>
      <c r="BW13" s="692"/>
      <c r="BX13" s="692"/>
      <c r="BY13" s="692"/>
      <c r="BZ13" s="692"/>
      <c r="CA13" s="692"/>
      <c r="CB13" s="750"/>
      <c r="CD13" s="698" t="s">
        <v>254</v>
      </c>
      <c r="CE13" s="699"/>
      <c r="CF13" s="699"/>
      <c r="CG13" s="699"/>
      <c r="CH13" s="699"/>
      <c r="CI13" s="699"/>
      <c r="CJ13" s="699"/>
      <c r="CK13" s="699"/>
      <c r="CL13" s="699"/>
      <c r="CM13" s="699"/>
      <c r="CN13" s="699"/>
      <c r="CO13" s="699"/>
      <c r="CP13" s="699"/>
      <c r="CQ13" s="700"/>
      <c r="CR13" s="664">
        <v>1431764</v>
      </c>
      <c r="CS13" s="665"/>
      <c r="CT13" s="665"/>
      <c r="CU13" s="665"/>
      <c r="CV13" s="665"/>
      <c r="CW13" s="665"/>
      <c r="CX13" s="665"/>
      <c r="CY13" s="666"/>
      <c r="CZ13" s="691">
        <v>7.7</v>
      </c>
      <c r="DA13" s="691"/>
      <c r="DB13" s="691"/>
      <c r="DC13" s="691"/>
      <c r="DD13" s="670">
        <v>651878</v>
      </c>
      <c r="DE13" s="665"/>
      <c r="DF13" s="665"/>
      <c r="DG13" s="665"/>
      <c r="DH13" s="665"/>
      <c r="DI13" s="665"/>
      <c r="DJ13" s="665"/>
      <c r="DK13" s="665"/>
      <c r="DL13" s="665"/>
      <c r="DM13" s="665"/>
      <c r="DN13" s="665"/>
      <c r="DO13" s="665"/>
      <c r="DP13" s="666"/>
      <c r="DQ13" s="670">
        <v>783308</v>
      </c>
      <c r="DR13" s="665"/>
      <c r="DS13" s="665"/>
      <c r="DT13" s="665"/>
      <c r="DU13" s="665"/>
      <c r="DV13" s="665"/>
      <c r="DW13" s="665"/>
      <c r="DX13" s="665"/>
      <c r="DY13" s="665"/>
      <c r="DZ13" s="665"/>
      <c r="EA13" s="665"/>
      <c r="EB13" s="665"/>
      <c r="EC13" s="708"/>
    </row>
    <row r="14" spans="2:143" ht="11.25" customHeight="1" x14ac:dyDescent="0.15">
      <c r="B14" s="661" t="s">
        <v>255</v>
      </c>
      <c r="C14" s="662"/>
      <c r="D14" s="662"/>
      <c r="E14" s="662"/>
      <c r="F14" s="662"/>
      <c r="G14" s="662"/>
      <c r="H14" s="662"/>
      <c r="I14" s="662"/>
      <c r="J14" s="662"/>
      <c r="K14" s="662"/>
      <c r="L14" s="662"/>
      <c r="M14" s="662"/>
      <c r="N14" s="662"/>
      <c r="O14" s="662"/>
      <c r="P14" s="662"/>
      <c r="Q14" s="663"/>
      <c r="R14" s="664" t="s">
        <v>127</v>
      </c>
      <c r="S14" s="665"/>
      <c r="T14" s="665"/>
      <c r="U14" s="665"/>
      <c r="V14" s="665"/>
      <c r="W14" s="665"/>
      <c r="X14" s="665"/>
      <c r="Y14" s="666"/>
      <c r="Z14" s="691" t="s">
        <v>127</v>
      </c>
      <c r="AA14" s="691"/>
      <c r="AB14" s="691"/>
      <c r="AC14" s="691"/>
      <c r="AD14" s="692" t="s">
        <v>127</v>
      </c>
      <c r="AE14" s="692"/>
      <c r="AF14" s="692"/>
      <c r="AG14" s="692"/>
      <c r="AH14" s="692"/>
      <c r="AI14" s="692"/>
      <c r="AJ14" s="692"/>
      <c r="AK14" s="692"/>
      <c r="AL14" s="667" t="s">
        <v>127</v>
      </c>
      <c r="AM14" s="668"/>
      <c r="AN14" s="668"/>
      <c r="AO14" s="693"/>
      <c r="AP14" s="661" t="s">
        <v>256</v>
      </c>
      <c r="AQ14" s="662"/>
      <c r="AR14" s="662"/>
      <c r="AS14" s="662"/>
      <c r="AT14" s="662"/>
      <c r="AU14" s="662"/>
      <c r="AV14" s="662"/>
      <c r="AW14" s="662"/>
      <c r="AX14" s="662"/>
      <c r="AY14" s="662"/>
      <c r="AZ14" s="662"/>
      <c r="BA14" s="662"/>
      <c r="BB14" s="662"/>
      <c r="BC14" s="662"/>
      <c r="BD14" s="662"/>
      <c r="BE14" s="662"/>
      <c r="BF14" s="663"/>
      <c r="BG14" s="664">
        <v>118217</v>
      </c>
      <c r="BH14" s="665"/>
      <c r="BI14" s="665"/>
      <c r="BJ14" s="665"/>
      <c r="BK14" s="665"/>
      <c r="BL14" s="665"/>
      <c r="BM14" s="665"/>
      <c r="BN14" s="666"/>
      <c r="BO14" s="691">
        <v>2.8</v>
      </c>
      <c r="BP14" s="691"/>
      <c r="BQ14" s="691"/>
      <c r="BR14" s="691"/>
      <c r="BS14" s="692" t="s">
        <v>127</v>
      </c>
      <c r="BT14" s="692"/>
      <c r="BU14" s="692"/>
      <c r="BV14" s="692"/>
      <c r="BW14" s="692"/>
      <c r="BX14" s="692"/>
      <c r="BY14" s="692"/>
      <c r="BZ14" s="692"/>
      <c r="CA14" s="692"/>
      <c r="CB14" s="750"/>
      <c r="CD14" s="698" t="s">
        <v>257</v>
      </c>
      <c r="CE14" s="699"/>
      <c r="CF14" s="699"/>
      <c r="CG14" s="699"/>
      <c r="CH14" s="699"/>
      <c r="CI14" s="699"/>
      <c r="CJ14" s="699"/>
      <c r="CK14" s="699"/>
      <c r="CL14" s="699"/>
      <c r="CM14" s="699"/>
      <c r="CN14" s="699"/>
      <c r="CO14" s="699"/>
      <c r="CP14" s="699"/>
      <c r="CQ14" s="700"/>
      <c r="CR14" s="664">
        <v>497929</v>
      </c>
      <c r="CS14" s="665"/>
      <c r="CT14" s="665"/>
      <c r="CU14" s="665"/>
      <c r="CV14" s="665"/>
      <c r="CW14" s="665"/>
      <c r="CX14" s="665"/>
      <c r="CY14" s="666"/>
      <c r="CZ14" s="691">
        <v>2.7</v>
      </c>
      <c r="DA14" s="691"/>
      <c r="DB14" s="691"/>
      <c r="DC14" s="691"/>
      <c r="DD14" s="670">
        <v>19792</v>
      </c>
      <c r="DE14" s="665"/>
      <c r="DF14" s="665"/>
      <c r="DG14" s="665"/>
      <c r="DH14" s="665"/>
      <c r="DI14" s="665"/>
      <c r="DJ14" s="665"/>
      <c r="DK14" s="665"/>
      <c r="DL14" s="665"/>
      <c r="DM14" s="665"/>
      <c r="DN14" s="665"/>
      <c r="DO14" s="665"/>
      <c r="DP14" s="666"/>
      <c r="DQ14" s="670">
        <v>479512</v>
      </c>
      <c r="DR14" s="665"/>
      <c r="DS14" s="665"/>
      <c r="DT14" s="665"/>
      <c r="DU14" s="665"/>
      <c r="DV14" s="665"/>
      <c r="DW14" s="665"/>
      <c r="DX14" s="665"/>
      <c r="DY14" s="665"/>
      <c r="DZ14" s="665"/>
      <c r="EA14" s="665"/>
      <c r="EB14" s="665"/>
      <c r="EC14" s="708"/>
    </row>
    <row r="15" spans="2:143" ht="11.25" customHeight="1" x14ac:dyDescent="0.15">
      <c r="B15" s="661" t="s">
        <v>258</v>
      </c>
      <c r="C15" s="662"/>
      <c r="D15" s="662"/>
      <c r="E15" s="662"/>
      <c r="F15" s="662"/>
      <c r="G15" s="662"/>
      <c r="H15" s="662"/>
      <c r="I15" s="662"/>
      <c r="J15" s="662"/>
      <c r="K15" s="662"/>
      <c r="L15" s="662"/>
      <c r="M15" s="662"/>
      <c r="N15" s="662"/>
      <c r="O15" s="662"/>
      <c r="P15" s="662"/>
      <c r="Q15" s="663"/>
      <c r="R15" s="664" t="s">
        <v>127</v>
      </c>
      <c r="S15" s="665"/>
      <c r="T15" s="665"/>
      <c r="U15" s="665"/>
      <c r="V15" s="665"/>
      <c r="W15" s="665"/>
      <c r="X15" s="665"/>
      <c r="Y15" s="666"/>
      <c r="Z15" s="691" t="s">
        <v>127</v>
      </c>
      <c r="AA15" s="691"/>
      <c r="AB15" s="691"/>
      <c r="AC15" s="691"/>
      <c r="AD15" s="692" t="s">
        <v>127</v>
      </c>
      <c r="AE15" s="692"/>
      <c r="AF15" s="692"/>
      <c r="AG15" s="692"/>
      <c r="AH15" s="692"/>
      <c r="AI15" s="692"/>
      <c r="AJ15" s="692"/>
      <c r="AK15" s="692"/>
      <c r="AL15" s="667" t="s">
        <v>127</v>
      </c>
      <c r="AM15" s="668"/>
      <c r="AN15" s="668"/>
      <c r="AO15" s="693"/>
      <c r="AP15" s="661" t="s">
        <v>259</v>
      </c>
      <c r="AQ15" s="662"/>
      <c r="AR15" s="662"/>
      <c r="AS15" s="662"/>
      <c r="AT15" s="662"/>
      <c r="AU15" s="662"/>
      <c r="AV15" s="662"/>
      <c r="AW15" s="662"/>
      <c r="AX15" s="662"/>
      <c r="AY15" s="662"/>
      <c r="AZ15" s="662"/>
      <c r="BA15" s="662"/>
      <c r="BB15" s="662"/>
      <c r="BC15" s="662"/>
      <c r="BD15" s="662"/>
      <c r="BE15" s="662"/>
      <c r="BF15" s="663"/>
      <c r="BG15" s="664">
        <v>238796</v>
      </c>
      <c r="BH15" s="665"/>
      <c r="BI15" s="665"/>
      <c r="BJ15" s="665"/>
      <c r="BK15" s="665"/>
      <c r="BL15" s="665"/>
      <c r="BM15" s="665"/>
      <c r="BN15" s="666"/>
      <c r="BO15" s="691">
        <v>5.7</v>
      </c>
      <c r="BP15" s="691"/>
      <c r="BQ15" s="691"/>
      <c r="BR15" s="691"/>
      <c r="BS15" s="692" t="s">
        <v>127</v>
      </c>
      <c r="BT15" s="692"/>
      <c r="BU15" s="692"/>
      <c r="BV15" s="692"/>
      <c r="BW15" s="692"/>
      <c r="BX15" s="692"/>
      <c r="BY15" s="692"/>
      <c r="BZ15" s="692"/>
      <c r="CA15" s="692"/>
      <c r="CB15" s="750"/>
      <c r="CD15" s="698" t="s">
        <v>260</v>
      </c>
      <c r="CE15" s="699"/>
      <c r="CF15" s="699"/>
      <c r="CG15" s="699"/>
      <c r="CH15" s="699"/>
      <c r="CI15" s="699"/>
      <c r="CJ15" s="699"/>
      <c r="CK15" s="699"/>
      <c r="CL15" s="699"/>
      <c r="CM15" s="699"/>
      <c r="CN15" s="699"/>
      <c r="CO15" s="699"/>
      <c r="CP15" s="699"/>
      <c r="CQ15" s="700"/>
      <c r="CR15" s="664">
        <v>1542832</v>
      </c>
      <c r="CS15" s="665"/>
      <c r="CT15" s="665"/>
      <c r="CU15" s="665"/>
      <c r="CV15" s="665"/>
      <c r="CW15" s="665"/>
      <c r="CX15" s="665"/>
      <c r="CY15" s="666"/>
      <c r="CZ15" s="691">
        <v>8.3000000000000007</v>
      </c>
      <c r="DA15" s="691"/>
      <c r="DB15" s="691"/>
      <c r="DC15" s="691"/>
      <c r="DD15" s="670">
        <v>39495</v>
      </c>
      <c r="DE15" s="665"/>
      <c r="DF15" s="665"/>
      <c r="DG15" s="665"/>
      <c r="DH15" s="665"/>
      <c r="DI15" s="665"/>
      <c r="DJ15" s="665"/>
      <c r="DK15" s="665"/>
      <c r="DL15" s="665"/>
      <c r="DM15" s="665"/>
      <c r="DN15" s="665"/>
      <c r="DO15" s="665"/>
      <c r="DP15" s="666"/>
      <c r="DQ15" s="670">
        <v>1197582</v>
      </c>
      <c r="DR15" s="665"/>
      <c r="DS15" s="665"/>
      <c r="DT15" s="665"/>
      <c r="DU15" s="665"/>
      <c r="DV15" s="665"/>
      <c r="DW15" s="665"/>
      <c r="DX15" s="665"/>
      <c r="DY15" s="665"/>
      <c r="DZ15" s="665"/>
      <c r="EA15" s="665"/>
      <c r="EB15" s="665"/>
      <c r="EC15" s="708"/>
    </row>
    <row r="16" spans="2:143" ht="11.25" customHeight="1" x14ac:dyDescent="0.15">
      <c r="B16" s="661" t="s">
        <v>261</v>
      </c>
      <c r="C16" s="662"/>
      <c r="D16" s="662"/>
      <c r="E16" s="662"/>
      <c r="F16" s="662"/>
      <c r="G16" s="662"/>
      <c r="H16" s="662"/>
      <c r="I16" s="662"/>
      <c r="J16" s="662"/>
      <c r="K16" s="662"/>
      <c r="L16" s="662"/>
      <c r="M16" s="662"/>
      <c r="N16" s="662"/>
      <c r="O16" s="662"/>
      <c r="P16" s="662"/>
      <c r="Q16" s="663"/>
      <c r="R16" s="664">
        <v>17870</v>
      </c>
      <c r="S16" s="665"/>
      <c r="T16" s="665"/>
      <c r="U16" s="665"/>
      <c r="V16" s="665"/>
      <c r="W16" s="665"/>
      <c r="X16" s="665"/>
      <c r="Y16" s="666"/>
      <c r="Z16" s="691">
        <v>0.1</v>
      </c>
      <c r="AA16" s="691"/>
      <c r="AB16" s="691"/>
      <c r="AC16" s="691"/>
      <c r="AD16" s="692">
        <v>17870</v>
      </c>
      <c r="AE16" s="692"/>
      <c r="AF16" s="692"/>
      <c r="AG16" s="692"/>
      <c r="AH16" s="692"/>
      <c r="AI16" s="692"/>
      <c r="AJ16" s="692"/>
      <c r="AK16" s="692"/>
      <c r="AL16" s="667">
        <v>0.2</v>
      </c>
      <c r="AM16" s="668"/>
      <c r="AN16" s="668"/>
      <c r="AO16" s="693"/>
      <c r="AP16" s="661" t="s">
        <v>262</v>
      </c>
      <c r="AQ16" s="662"/>
      <c r="AR16" s="662"/>
      <c r="AS16" s="662"/>
      <c r="AT16" s="662"/>
      <c r="AU16" s="662"/>
      <c r="AV16" s="662"/>
      <c r="AW16" s="662"/>
      <c r="AX16" s="662"/>
      <c r="AY16" s="662"/>
      <c r="AZ16" s="662"/>
      <c r="BA16" s="662"/>
      <c r="BB16" s="662"/>
      <c r="BC16" s="662"/>
      <c r="BD16" s="662"/>
      <c r="BE16" s="662"/>
      <c r="BF16" s="663"/>
      <c r="BG16" s="664" t="s">
        <v>127</v>
      </c>
      <c r="BH16" s="665"/>
      <c r="BI16" s="665"/>
      <c r="BJ16" s="665"/>
      <c r="BK16" s="665"/>
      <c r="BL16" s="665"/>
      <c r="BM16" s="665"/>
      <c r="BN16" s="666"/>
      <c r="BO16" s="691" t="s">
        <v>127</v>
      </c>
      <c r="BP16" s="691"/>
      <c r="BQ16" s="691"/>
      <c r="BR16" s="691"/>
      <c r="BS16" s="692" t="s">
        <v>127</v>
      </c>
      <c r="BT16" s="692"/>
      <c r="BU16" s="692"/>
      <c r="BV16" s="692"/>
      <c r="BW16" s="692"/>
      <c r="BX16" s="692"/>
      <c r="BY16" s="692"/>
      <c r="BZ16" s="692"/>
      <c r="CA16" s="692"/>
      <c r="CB16" s="750"/>
      <c r="CD16" s="698" t="s">
        <v>263</v>
      </c>
      <c r="CE16" s="699"/>
      <c r="CF16" s="699"/>
      <c r="CG16" s="699"/>
      <c r="CH16" s="699"/>
      <c r="CI16" s="699"/>
      <c r="CJ16" s="699"/>
      <c r="CK16" s="699"/>
      <c r="CL16" s="699"/>
      <c r="CM16" s="699"/>
      <c r="CN16" s="699"/>
      <c r="CO16" s="699"/>
      <c r="CP16" s="699"/>
      <c r="CQ16" s="700"/>
      <c r="CR16" s="664">
        <v>567462</v>
      </c>
      <c r="CS16" s="665"/>
      <c r="CT16" s="665"/>
      <c r="CU16" s="665"/>
      <c r="CV16" s="665"/>
      <c r="CW16" s="665"/>
      <c r="CX16" s="665"/>
      <c r="CY16" s="666"/>
      <c r="CZ16" s="691">
        <v>3.1</v>
      </c>
      <c r="DA16" s="691"/>
      <c r="DB16" s="691"/>
      <c r="DC16" s="691"/>
      <c r="DD16" s="670" t="s">
        <v>127</v>
      </c>
      <c r="DE16" s="665"/>
      <c r="DF16" s="665"/>
      <c r="DG16" s="665"/>
      <c r="DH16" s="665"/>
      <c r="DI16" s="665"/>
      <c r="DJ16" s="665"/>
      <c r="DK16" s="665"/>
      <c r="DL16" s="665"/>
      <c r="DM16" s="665"/>
      <c r="DN16" s="665"/>
      <c r="DO16" s="665"/>
      <c r="DP16" s="666"/>
      <c r="DQ16" s="670">
        <v>53838</v>
      </c>
      <c r="DR16" s="665"/>
      <c r="DS16" s="665"/>
      <c r="DT16" s="665"/>
      <c r="DU16" s="665"/>
      <c r="DV16" s="665"/>
      <c r="DW16" s="665"/>
      <c r="DX16" s="665"/>
      <c r="DY16" s="665"/>
      <c r="DZ16" s="665"/>
      <c r="EA16" s="665"/>
      <c r="EB16" s="665"/>
      <c r="EC16" s="708"/>
    </row>
    <row r="17" spans="2:133" ht="11.25" customHeight="1" x14ac:dyDescent="0.15">
      <c r="B17" s="661" t="s">
        <v>264</v>
      </c>
      <c r="C17" s="662"/>
      <c r="D17" s="662"/>
      <c r="E17" s="662"/>
      <c r="F17" s="662"/>
      <c r="G17" s="662"/>
      <c r="H17" s="662"/>
      <c r="I17" s="662"/>
      <c r="J17" s="662"/>
      <c r="K17" s="662"/>
      <c r="L17" s="662"/>
      <c r="M17" s="662"/>
      <c r="N17" s="662"/>
      <c r="O17" s="662"/>
      <c r="P17" s="662"/>
      <c r="Q17" s="663"/>
      <c r="R17" s="664">
        <v>59316</v>
      </c>
      <c r="S17" s="665"/>
      <c r="T17" s="665"/>
      <c r="U17" s="665"/>
      <c r="V17" s="665"/>
      <c r="W17" s="665"/>
      <c r="X17" s="665"/>
      <c r="Y17" s="666"/>
      <c r="Z17" s="691">
        <v>0.3</v>
      </c>
      <c r="AA17" s="691"/>
      <c r="AB17" s="691"/>
      <c r="AC17" s="691"/>
      <c r="AD17" s="692">
        <v>59316</v>
      </c>
      <c r="AE17" s="692"/>
      <c r="AF17" s="692"/>
      <c r="AG17" s="692"/>
      <c r="AH17" s="692"/>
      <c r="AI17" s="692"/>
      <c r="AJ17" s="692"/>
      <c r="AK17" s="692"/>
      <c r="AL17" s="667">
        <v>0.6</v>
      </c>
      <c r="AM17" s="668"/>
      <c r="AN17" s="668"/>
      <c r="AO17" s="693"/>
      <c r="AP17" s="661" t="s">
        <v>265</v>
      </c>
      <c r="AQ17" s="662"/>
      <c r="AR17" s="662"/>
      <c r="AS17" s="662"/>
      <c r="AT17" s="662"/>
      <c r="AU17" s="662"/>
      <c r="AV17" s="662"/>
      <c r="AW17" s="662"/>
      <c r="AX17" s="662"/>
      <c r="AY17" s="662"/>
      <c r="AZ17" s="662"/>
      <c r="BA17" s="662"/>
      <c r="BB17" s="662"/>
      <c r="BC17" s="662"/>
      <c r="BD17" s="662"/>
      <c r="BE17" s="662"/>
      <c r="BF17" s="663"/>
      <c r="BG17" s="664">
        <v>514</v>
      </c>
      <c r="BH17" s="665"/>
      <c r="BI17" s="665"/>
      <c r="BJ17" s="665"/>
      <c r="BK17" s="665"/>
      <c r="BL17" s="665"/>
      <c r="BM17" s="665"/>
      <c r="BN17" s="666"/>
      <c r="BO17" s="691">
        <v>0</v>
      </c>
      <c r="BP17" s="691"/>
      <c r="BQ17" s="691"/>
      <c r="BR17" s="691"/>
      <c r="BS17" s="692" t="s">
        <v>127</v>
      </c>
      <c r="BT17" s="692"/>
      <c r="BU17" s="692"/>
      <c r="BV17" s="692"/>
      <c r="BW17" s="692"/>
      <c r="BX17" s="692"/>
      <c r="BY17" s="692"/>
      <c r="BZ17" s="692"/>
      <c r="CA17" s="692"/>
      <c r="CB17" s="750"/>
      <c r="CD17" s="698" t="s">
        <v>266</v>
      </c>
      <c r="CE17" s="699"/>
      <c r="CF17" s="699"/>
      <c r="CG17" s="699"/>
      <c r="CH17" s="699"/>
      <c r="CI17" s="699"/>
      <c r="CJ17" s="699"/>
      <c r="CK17" s="699"/>
      <c r="CL17" s="699"/>
      <c r="CM17" s="699"/>
      <c r="CN17" s="699"/>
      <c r="CO17" s="699"/>
      <c r="CP17" s="699"/>
      <c r="CQ17" s="700"/>
      <c r="CR17" s="664">
        <v>1138083</v>
      </c>
      <c r="CS17" s="665"/>
      <c r="CT17" s="665"/>
      <c r="CU17" s="665"/>
      <c r="CV17" s="665"/>
      <c r="CW17" s="665"/>
      <c r="CX17" s="665"/>
      <c r="CY17" s="666"/>
      <c r="CZ17" s="691">
        <v>6.1</v>
      </c>
      <c r="DA17" s="691"/>
      <c r="DB17" s="691"/>
      <c r="DC17" s="691"/>
      <c r="DD17" s="670" t="s">
        <v>127</v>
      </c>
      <c r="DE17" s="665"/>
      <c r="DF17" s="665"/>
      <c r="DG17" s="665"/>
      <c r="DH17" s="665"/>
      <c r="DI17" s="665"/>
      <c r="DJ17" s="665"/>
      <c r="DK17" s="665"/>
      <c r="DL17" s="665"/>
      <c r="DM17" s="665"/>
      <c r="DN17" s="665"/>
      <c r="DO17" s="665"/>
      <c r="DP17" s="666"/>
      <c r="DQ17" s="670">
        <v>1100811</v>
      </c>
      <c r="DR17" s="665"/>
      <c r="DS17" s="665"/>
      <c r="DT17" s="665"/>
      <c r="DU17" s="665"/>
      <c r="DV17" s="665"/>
      <c r="DW17" s="665"/>
      <c r="DX17" s="665"/>
      <c r="DY17" s="665"/>
      <c r="DZ17" s="665"/>
      <c r="EA17" s="665"/>
      <c r="EB17" s="665"/>
      <c r="EC17" s="708"/>
    </row>
    <row r="18" spans="2:133" ht="11.25" customHeight="1" x14ac:dyDescent="0.15">
      <c r="B18" s="661" t="s">
        <v>267</v>
      </c>
      <c r="C18" s="662"/>
      <c r="D18" s="662"/>
      <c r="E18" s="662"/>
      <c r="F18" s="662"/>
      <c r="G18" s="662"/>
      <c r="H18" s="662"/>
      <c r="I18" s="662"/>
      <c r="J18" s="662"/>
      <c r="K18" s="662"/>
      <c r="L18" s="662"/>
      <c r="M18" s="662"/>
      <c r="N18" s="662"/>
      <c r="O18" s="662"/>
      <c r="P18" s="662"/>
      <c r="Q18" s="663"/>
      <c r="R18" s="664">
        <v>109988</v>
      </c>
      <c r="S18" s="665"/>
      <c r="T18" s="665"/>
      <c r="U18" s="665"/>
      <c r="V18" s="665"/>
      <c r="W18" s="665"/>
      <c r="X18" s="665"/>
      <c r="Y18" s="666"/>
      <c r="Z18" s="691">
        <v>0.6</v>
      </c>
      <c r="AA18" s="691"/>
      <c r="AB18" s="691"/>
      <c r="AC18" s="691"/>
      <c r="AD18" s="692">
        <v>105618</v>
      </c>
      <c r="AE18" s="692"/>
      <c r="AF18" s="692"/>
      <c r="AG18" s="692"/>
      <c r="AH18" s="692"/>
      <c r="AI18" s="692"/>
      <c r="AJ18" s="692"/>
      <c r="AK18" s="692"/>
      <c r="AL18" s="667">
        <v>1.1000000238418579</v>
      </c>
      <c r="AM18" s="668"/>
      <c r="AN18" s="668"/>
      <c r="AO18" s="693"/>
      <c r="AP18" s="661" t="s">
        <v>268</v>
      </c>
      <c r="AQ18" s="662"/>
      <c r="AR18" s="662"/>
      <c r="AS18" s="662"/>
      <c r="AT18" s="662"/>
      <c r="AU18" s="662"/>
      <c r="AV18" s="662"/>
      <c r="AW18" s="662"/>
      <c r="AX18" s="662"/>
      <c r="AY18" s="662"/>
      <c r="AZ18" s="662"/>
      <c r="BA18" s="662"/>
      <c r="BB18" s="662"/>
      <c r="BC18" s="662"/>
      <c r="BD18" s="662"/>
      <c r="BE18" s="662"/>
      <c r="BF18" s="663"/>
      <c r="BG18" s="664" t="s">
        <v>127</v>
      </c>
      <c r="BH18" s="665"/>
      <c r="BI18" s="665"/>
      <c r="BJ18" s="665"/>
      <c r="BK18" s="665"/>
      <c r="BL18" s="665"/>
      <c r="BM18" s="665"/>
      <c r="BN18" s="666"/>
      <c r="BO18" s="691" t="s">
        <v>127</v>
      </c>
      <c r="BP18" s="691"/>
      <c r="BQ18" s="691"/>
      <c r="BR18" s="691"/>
      <c r="BS18" s="692" t="s">
        <v>127</v>
      </c>
      <c r="BT18" s="692"/>
      <c r="BU18" s="692"/>
      <c r="BV18" s="692"/>
      <c r="BW18" s="692"/>
      <c r="BX18" s="692"/>
      <c r="BY18" s="692"/>
      <c r="BZ18" s="692"/>
      <c r="CA18" s="692"/>
      <c r="CB18" s="750"/>
      <c r="CD18" s="698" t="s">
        <v>269</v>
      </c>
      <c r="CE18" s="699"/>
      <c r="CF18" s="699"/>
      <c r="CG18" s="699"/>
      <c r="CH18" s="699"/>
      <c r="CI18" s="699"/>
      <c r="CJ18" s="699"/>
      <c r="CK18" s="699"/>
      <c r="CL18" s="699"/>
      <c r="CM18" s="699"/>
      <c r="CN18" s="699"/>
      <c r="CO18" s="699"/>
      <c r="CP18" s="699"/>
      <c r="CQ18" s="700"/>
      <c r="CR18" s="664" t="s">
        <v>127</v>
      </c>
      <c r="CS18" s="665"/>
      <c r="CT18" s="665"/>
      <c r="CU18" s="665"/>
      <c r="CV18" s="665"/>
      <c r="CW18" s="665"/>
      <c r="CX18" s="665"/>
      <c r="CY18" s="666"/>
      <c r="CZ18" s="691" t="s">
        <v>127</v>
      </c>
      <c r="DA18" s="691"/>
      <c r="DB18" s="691"/>
      <c r="DC18" s="691"/>
      <c r="DD18" s="670" t="s">
        <v>127</v>
      </c>
      <c r="DE18" s="665"/>
      <c r="DF18" s="665"/>
      <c r="DG18" s="665"/>
      <c r="DH18" s="665"/>
      <c r="DI18" s="665"/>
      <c r="DJ18" s="665"/>
      <c r="DK18" s="665"/>
      <c r="DL18" s="665"/>
      <c r="DM18" s="665"/>
      <c r="DN18" s="665"/>
      <c r="DO18" s="665"/>
      <c r="DP18" s="666"/>
      <c r="DQ18" s="670" t="s">
        <v>127</v>
      </c>
      <c r="DR18" s="665"/>
      <c r="DS18" s="665"/>
      <c r="DT18" s="665"/>
      <c r="DU18" s="665"/>
      <c r="DV18" s="665"/>
      <c r="DW18" s="665"/>
      <c r="DX18" s="665"/>
      <c r="DY18" s="665"/>
      <c r="DZ18" s="665"/>
      <c r="EA18" s="665"/>
      <c r="EB18" s="665"/>
      <c r="EC18" s="708"/>
    </row>
    <row r="19" spans="2:133" ht="11.25" customHeight="1" x14ac:dyDescent="0.15">
      <c r="B19" s="661" t="s">
        <v>270</v>
      </c>
      <c r="C19" s="662"/>
      <c r="D19" s="662"/>
      <c r="E19" s="662"/>
      <c r="F19" s="662"/>
      <c r="G19" s="662"/>
      <c r="H19" s="662"/>
      <c r="I19" s="662"/>
      <c r="J19" s="662"/>
      <c r="K19" s="662"/>
      <c r="L19" s="662"/>
      <c r="M19" s="662"/>
      <c r="N19" s="662"/>
      <c r="O19" s="662"/>
      <c r="P19" s="662"/>
      <c r="Q19" s="663"/>
      <c r="R19" s="664">
        <v>20619</v>
      </c>
      <c r="S19" s="665"/>
      <c r="T19" s="665"/>
      <c r="U19" s="665"/>
      <c r="V19" s="665"/>
      <c r="W19" s="665"/>
      <c r="X19" s="665"/>
      <c r="Y19" s="666"/>
      <c r="Z19" s="691">
        <v>0.1</v>
      </c>
      <c r="AA19" s="691"/>
      <c r="AB19" s="691"/>
      <c r="AC19" s="691"/>
      <c r="AD19" s="692">
        <v>20619</v>
      </c>
      <c r="AE19" s="692"/>
      <c r="AF19" s="692"/>
      <c r="AG19" s="692"/>
      <c r="AH19" s="692"/>
      <c r="AI19" s="692"/>
      <c r="AJ19" s="692"/>
      <c r="AK19" s="692"/>
      <c r="AL19" s="667">
        <v>0.2</v>
      </c>
      <c r="AM19" s="668"/>
      <c r="AN19" s="668"/>
      <c r="AO19" s="693"/>
      <c r="AP19" s="661" t="s">
        <v>271</v>
      </c>
      <c r="AQ19" s="662"/>
      <c r="AR19" s="662"/>
      <c r="AS19" s="662"/>
      <c r="AT19" s="662"/>
      <c r="AU19" s="662"/>
      <c r="AV19" s="662"/>
      <c r="AW19" s="662"/>
      <c r="AX19" s="662"/>
      <c r="AY19" s="662"/>
      <c r="AZ19" s="662"/>
      <c r="BA19" s="662"/>
      <c r="BB19" s="662"/>
      <c r="BC19" s="662"/>
      <c r="BD19" s="662"/>
      <c r="BE19" s="662"/>
      <c r="BF19" s="663"/>
      <c r="BG19" s="664">
        <v>138976</v>
      </c>
      <c r="BH19" s="665"/>
      <c r="BI19" s="665"/>
      <c r="BJ19" s="665"/>
      <c r="BK19" s="665"/>
      <c r="BL19" s="665"/>
      <c r="BM19" s="665"/>
      <c r="BN19" s="666"/>
      <c r="BO19" s="691">
        <v>3.3</v>
      </c>
      <c r="BP19" s="691"/>
      <c r="BQ19" s="691"/>
      <c r="BR19" s="691"/>
      <c r="BS19" s="692" t="s">
        <v>127</v>
      </c>
      <c r="BT19" s="692"/>
      <c r="BU19" s="692"/>
      <c r="BV19" s="692"/>
      <c r="BW19" s="692"/>
      <c r="BX19" s="692"/>
      <c r="BY19" s="692"/>
      <c r="BZ19" s="692"/>
      <c r="CA19" s="692"/>
      <c r="CB19" s="750"/>
      <c r="CD19" s="698" t="s">
        <v>272</v>
      </c>
      <c r="CE19" s="699"/>
      <c r="CF19" s="699"/>
      <c r="CG19" s="699"/>
      <c r="CH19" s="699"/>
      <c r="CI19" s="699"/>
      <c r="CJ19" s="699"/>
      <c r="CK19" s="699"/>
      <c r="CL19" s="699"/>
      <c r="CM19" s="699"/>
      <c r="CN19" s="699"/>
      <c r="CO19" s="699"/>
      <c r="CP19" s="699"/>
      <c r="CQ19" s="700"/>
      <c r="CR19" s="664" t="s">
        <v>127</v>
      </c>
      <c r="CS19" s="665"/>
      <c r="CT19" s="665"/>
      <c r="CU19" s="665"/>
      <c r="CV19" s="665"/>
      <c r="CW19" s="665"/>
      <c r="CX19" s="665"/>
      <c r="CY19" s="666"/>
      <c r="CZ19" s="691" t="s">
        <v>127</v>
      </c>
      <c r="DA19" s="691"/>
      <c r="DB19" s="691"/>
      <c r="DC19" s="691"/>
      <c r="DD19" s="670" t="s">
        <v>127</v>
      </c>
      <c r="DE19" s="665"/>
      <c r="DF19" s="665"/>
      <c r="DG19" s="665"/>
      <c r="DH19" s="665"/>
      <c r="DI19" s="665"/>
      <c r="DJ19" s="665"/>
      <c r="DK19" s="665"/>
      <c r="DL19" s="665"/>
      <c r="DM19" s="665"/>
      <c r="DN19" s="665"/>
      <c r="DO19" s="665"/>
      <c r="DP19" s="666"/>
      <c r="DQ19" s="670" t="s">
        <v>127</v>
      </c>
      <c r="DR19" s="665"/>
      <c r="DS19" s="665"/>
      <c r="DT19" s="665"/>
      <c r="DU19" s="665"/>
      <c r="DV19" s="665"/>
      <c r="DW19" s="665"/>
      <c r="DX19" s="665"/>
      <c r="DY19" s="665"/>
      <c r="DZ19" s="665"/>
      <c r="EA19" s="665"/>
      <c r="EB19" s="665"/>
      <c r="EC19" s="708"/>
    </row>
    <row r="20" spans="2:133" ht="11.25" customHeight="1" x14ac:dyDescent="0.15">
      <c r="B20" s="661" t="s">
        <v>273</v>
      </c>
      <c r="C20" s="662"/>
      <c r="D20" s="662"/>
      <c r="E20" s="662"/>
      <c r="F20" s="662"/>
      <c r="G20" s="662"/>
      <c r="H20" s="662"/>
      <c r="I20" s="662"/>
      <c r="J20" s="662"/>
      <c r="K20" s="662"/>
      <c r="L20" s="662"/>
      <c r="M20" s="662"/>
      <c r="N20" s="662"/>
      <c r="O20" s="662"/>
      <c r="P20" s="662"/>
      <c r="Q20" s="663"/>
      <c r="R20" s="664">
        <v>5004</v>
      </c>
      <c r="S20" s="665"/>
      <c r="T20" s="665"/>
      <c r="U20" s="665"/>
      <c r="V20" s="665"/>
      <c r="W20" s="665"/>
      <c r="X20" s="665"/>
      <c r="Y20" s="666"/>
      <c r="Z20" s="691">
        <v>0</v>
      </c>
      <c r="AA20" s="691"/>
      <c r="AB20" s="691"/>
      <c r="AC20" s="691"/>
      <c r="AD20" s="692">
        <v>5004</v>
      </c>
      <c r="AE20" s="692"/>
      <c r="AF20" s="692"/>
      <c r="AG20" s="692"/>
      <c r="AH20" s="692"/>
      <c r="AI20" s="692"/>
      <c r="AJ20" s="692"/>
      <c r="AK20" s="692"/>
      <c r="AL20" s="667">
        <v>0.1</v>
      </c>
      <c r="AM20" s="668"/>
      <c r="AN20" s="668"/>
      <c r="AO20" s="693"/>
      <c r="AP20" s="661" t="s">
        <v>274</v>
      </c>
      <c r="AQ20" s="662"/>
      <c r="AR20" s="662"/>
      <c r="AS20" s="662"/>
      <c r="AT20" s="662"/>
      <c r="AU20" s="662"/>
      <c r="AV20" s="662"/>
      <c r="AW20" s="662"/>
      <c r="AX20" s="662"/>
      <c r="AY20" s="662"/>
      <c r="AZ20" s="662"/>
      <c r="BA20" s="662"/>
      <c r="BB20" s="662"/>
      <c r="BC20" s="662"/>
      <c r="BD20" s="662"/>
      <c r="BE20" s="662"/>
      <c r="BF20" s="663"/>
      <c r="BG20" s="664">
        <v>138976</v>
      </c>
      <c r="BH20" s="665"/>
      <c r="BI20" s="665"/>
      <c r="BJ20" s="665"/>
      <c r="BK20" s="665"/>
      <c r="BL20" s="665"/>
      <c r="BM20" s="665"/>
      <c r="BN20" s="666"/>
      <c r="BO20" s="691">
        <v>3.3</v>
      </c>
      <c r="BP20" s="691"/>
      <c r="BQ20" s="691"/>
      <c r="BR20" s="691"/>
      <c r="BS20" s="692" t="s">
        <v>127</v>
      </c>
      <c r="BT20" s="692"/>
      <c r="BU20" s="692"/>
      <c r="BV20" s="692"/>
      <c r="BW20" s="692"/>
      <c r="BX20" s="692"/>
      <c r="BY20" s="692"/>
      <c r="BZ20" s="692"/>
      <c r="CA20" s="692"/>
      <c r="CB20" s="750"/>
      <c r="CD20" s="698" t="s">
        <v>275</v>
      </c>
      <c r="CE20" s="699"/>
      <c r="CF20" s="699"/>
      <c r="CG20" s="699"/>
      <c r="CH20" s="699"/>
      <c r="CI20" s="699"/>
      <c r="CJ20" s="699"/>
      <c r="CK20" s="699"/>
      <c r="CL20" s="699"/>
      <c r="CM20" s="699"/>
      <c r="CN20" s="699"/>
      <c r="CO20" s="699"/>
      <c r="CP20" s="699"/>
      <c r="CQ20" s="700"/>
      <c r="CR20" s="664">
        <v>18512418</v>
      </c>
      <c r="CS20" s="665"/>
      <c r="CT20" s="665"/>
      <c r="CU20" s="665"/>
      <c r="CV20" s="665"/>
      <c r="CW20" s="665"/>
      <c r="CX20" s="665"/>
      <c r="CY20" s="666"/>
      <c r="CZ20" s="691">
        <v>100</v>
      </c>
      <c r="DA20" s="691"/>
      <c r="DB20" s="691"/>
      <c r="DC20" s="691"/>
      <c r="DD20" s="670">
        <v>1227926</v>
      </c>
      <c r="DE20" s="665"/>
      <c r="DF20" s="665"/>
      <c r="DG20" s="665"/>
      <c r="DH20" s="665"/>
      <c r="DI20" s="665"/>
      <c r="DJ20" s="665"/>
      <c r="DK20" s="665"/>
      <c r="DL20" s="665"/>
      <c r="DM20" s="665"/>
      <c r="DN20" s="665"/>
      <c r="DO20" s="665"/>
      <c r="DP20" s="666"/>
      <c r="DQ20" s="670">
        <v>12318615</v>
      </c>
      <c r="DR20" s="665"/>
      <c r="DS20" s="665"/>
      <c r="DT20" s="665"/>
      <c r="DU20" s="665"/>
      <c r="DV20" s="665"/>
      <c r="DW20" s="665"/>
      <c r="DX20" s="665"/>
      <c r="DY20" s="665"/>
      <c r="DZ20" s="665"/>
      <c r="EA20" s="665"/>
      <c r="EB20" s="665"/>
      <c r="EC20" s="708"/>
    </row>
    <row r="21" spans="2:133" ht="11.25" customHeight="1" x14ac:dyDescent="0.15">
      <c r="B21" s="661" t="s">
        <v>276</v>
      </c>
      <c r="C21" s="662"/>
      <c r="D21" s="662"/>
      <c r="E21" s="662"/>
      <c r="F21" s="662"/>
      <c r="G21" s="662"/>
      <c r="H21" s="662"/>
      <c r="I21" s="662"/>
      <c r="J21" s="662"/>
      <c r="K21" s="662"/>
      <c r="L21" s="662"/>
      <c r="M21" s="662"/>
      <c r="N21" s="662"/>
      <c r="O21" s="662"/>
      <c r="P21" s="662"/>
      <c r="Q21" s="663"/>
      <c r="R21" s="664">
        <v>1729</v>
      </c>
      <c r="S21" s="665"/>
      <c r="T21" s="665"/>
      <c r="U21" s="665"/>
      <c r="V21" s="665"/>
      <c r="W21" s="665"/>
      <c r="X21" s="665"/>
      <c r="Y21" s="666"/>
      <c r="Z21" s="691">
        <v>0</v>
      </c>
      <c r="AA21" s="691"/>
      <c r="AB21" s="691"/>
      <c r="AC21" s="691"/>
      <c r="AD21" s="692">
        <v>1729</v>
      </c>
      <c r="AE21" s="692"/>
      <c r="AF21" s="692"/>
      <c r="AG21" s="692"/>
      <c r="AH21" s="692"/>
      <c r="AI21" s="692"/>
      <c r="AJ21" s="692"/>
      <c r="AK21" s="692"/>
      <c r="AL21" s="667">
        <v>0</v>
      </c>
      <c r="AM21" s="668"/>
      <c r="AN21" s="668"/>
      <c r="AO21" s="693"/>
      <c r="AP21" s="757" t="s">
        <v>277</v>
      </c>
      <c r="AQ21" s="764"/>
      <c r="AR21" s="764"/>
      <c r="AS21" s="764"/>
      <c r="AT21" s="764"/>
      <c r="AU21" s="764"/>
      <c r="AV21" s="764"/>
      <c r="AW21" s="764"/>
      <c r="AX21" s="764"/>
      <c r="AY21" s="764"/>
      <c r="AZ21" s="764"/>
      <c r="BA21" s="764"/>
      <c r="BB21" s="764"/>
      <c r="BC21" s="764"/>
      <c r="BD21" s="764"/>
      <c r="BE21" s="764"/>
      <c r="BF21" s="759"/>
      <c r="BG21" s="664">
        <v>4718</v>
      </c>
      <c r="BH21" s="665"/>
      <c r="BI21" s="665"/>
      <c r="BJ21" s="665"/>
      <c r="BK21" s="665"/>
      <c r="BL21" s="665"/>
      <c r="BM21" s="665"/>
      <c r="BN21" s="666"/>
      <c r="BO21" s="691">
        <v>0.1</v>
      </c>
      <c r="BP21" s="691"/>
      <c r="BQ21" s="691"/>
      <c r="BR21" s="691"/>
      <c r="BS21" s="692" t="s">
        <v>127</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15">
      <c r="B22" s="727" t="s">
        <v>278</v>
      </c>
      <c r="C22" s="728"/>
      <c r="D22" s="728"/>
      <c r="E22" s="728"/>
      <c r="F22" s="728"/>
      <c r="G22" s="728"/>
      <c r="H22" s="728"/>
      <c r="I22" s="728"/>
      <c r="J22" s="728"/>
      <c r="K22" s="728"/>
      <c r="L22" s="728"/>
      <c r="M22" s="728"/>
      <c r="N22" s="728"/>
      <c r="O22" s="728"/>
      <c r="P22" s="728"/>
      <c r="Q22" s="729"/>
      <c r="R22" s="664">
        <v>82636</v>
      </c>
      <c r="S22" s="665"/>
      <c r="T22" s="665"/>
      <c r="U22" s="665"/>
      <c r="V22" s="665"/>
      <c r="W22" s="665"/>
      <c r="X22" s="665"/>
      <c r="Y22" s="666"/>
      <c r="Z22" s="691">
        <v>0.4</v>
      </c>
      <c r="AA22" s="691"/>
      <c r="AB22" s="691"/>
      <c r="AC22" s="691"/>
      <c r="AD22" s="692">
        <v>78266</v>
      </c>
      <c r="AE22" s="692"/>
      <c r="AF22" s="692"/>
      <c r="AG22" s="692"/>
      <c r="AH22" s="692"/>
      <c r="AI22" s="692"/>
      <c r="AJ22" s="692"/>
      <c r="AK22" s="692"/>
      <c r="AL22" s="667">
        <v>0.80000001192092896</v>
      </c>
      <c r="AM22" s="668"/>
      <c r="AN22" s="668"/>
      <c r="AO22" s="693"/>
      <c r="AP22" s="757" t="s">
        <v>279</v>
      </c>
      <c r="AQ22" s="764"/>
      <c r="AR22" s="764"/>
      <c r="AS22" s="764"/>
      <c r="AT22" s="764"/>
      <c r="AU22" s="764"/>
      <c r="AV22" s="764"/>
      <c r="AW22" s="764"/>
      <c r="AX22" s="764"/>
      <c r="AY22" s="764"/>
      <c r="AZ22" s="764"/>
      <c r="BA22" s="764"/>
      <c r="BB22" s="764"/>
      <c r="BC22" s="764"/>
      <c r="BD22" s="764"/>
      <c r="BE22" s="764"/>
      <c r="BF22" s="759"/>
      <c r="BG22" s="664" t="s">
        <v>127</v>
      </c>
      <c r="BH22" s="665"/>
      <c r="BI22" s="665"/>
      <c r="BJ22" s="665"/>
      <c r="BK22" s="665"/>
      <c r="BL22" s="665"/>
      <c r="BM22" s="665"/>
      <c r="BN22" s="666"/>
      <c r="BO22" s="691" t="s">
        <v>127</v>
      </c>
      <c r="BP22" s="691"/>
      <c r="BQ22" s="691"/>
      <c r="BR22" s="691"/>
      <c r="BS22" s="692" t="s">
        <v>127</v>
      </c>
      <c r="BT22" s="692"/>
      <c r="BU22" s="692"/>
      <c r="BV22" s="692"/>
      <c r="BW22" s="692"/>
      <c r="BX22" s="692"/>
      <c r="BY22" s="692"/>
      <c r="BZ22" s="692"/>
      <c r="CA22" s="692"/>
      <c r="CB22" s="750"/>
      <c r="CD22" s="766" t="s">
        <v>280</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15">
      <c r="B23" s="661" t="s">
        <v>281</v>
      </c>
      <c r="C23" s="662"/>
      <c r="D23" s="662"/>
      <c r="E23" s="662"/>
      <c r="F23" s="662"/>
      <c r="G23" s="662"/>
      <c r="H23" s="662"/>
      <c r="I23" s="662"/>
      <c r="J23" s="662"/>
      <c r="K23" s="662"/>
      <c r="L23" s="662"/>
      <c r="M23" s="662"/>
      <c r="N23" s="662"/>
      <c r="O23" s="662"/>
      <c r="P23" s="662"/>
      <c r="Q23" s="663"/>
      <c r="R23" s="664">
        <v>5238984</v>
      </c>
      <c r="S23" s="665"/>
      <c r="T23" s="665"/>
      <c r="U23" s="665"/>
      <c r="V23" s="665"/>
      <c r="W23" s="665"/>
      <c r="X23" s="665"/>
      <c r="Y23" s="666"/>
      <c r="Z23" s="691">
        <v>27</v>
      </c>
      <c r="AA23" s="691"/>
      <c r="AB23" s="691"/>
      <c r="AC23" s="691"/>
      <c r="AD23" s="692">
        <v>4455792</v>
      </c>
      <c r="AE23" s="692"/>
      <c r="AF23" s="692"/>
      <c r="AG23" s="692"/>
      <c r="AH23" s="692"/>
      <c r="AI23" s="692"/>
      <c r="AJ23" s="692"/>
      <c r="AK23" s="692"/>
      <c r="AL23" s="667">
        <v>45.6</v>
      </c>
      <c r="AM23" s="668"/>
      <c r="AN23" s="668"/>
      <c r="AO23" s="693"/>
      <c r="AP23" s="757" t="s">
        <v>282</v>
      </c>
      <c r="AQ23" s="764"/>
      <c r="AR23" s="764"/>
      <c r="AS23" s="764"/>
      <c r="AT23" s="764"/>
      <c r="AU23" s="764"/>
      <c r="AV23" s="764"/>
      <c r="AW23" s="764"/>
      <c r="AX23" s="764"/>
      <c r="AY23" s="764"/>
      <c r="AZ23" s="764"/>
      <c r="BA23" s="764"/>
      <c r="BB23" s="764"/>
      <c r="BC23" s="764"/>
      <c r="BD23" s="764"/>
      <c r="BE23" s="764"/>
      <c r="BF23" s="759"/>
      <c r="BG23" s="664">
        <v>134258</v>
      </c>
      <c r="BH23" s="665"/>
      <c r="BI23" s="665"/>
      <c r="BJ23" s="665"/>
      <c r="BK23" s="665"/>
      <c r="BL23" s="665"/>
      <c r="BM23" s="665"/>
      <c r="BN23" s="666"/>
      <c r="BO23" s="691">
        <v>3.2</v>
      </c>
      <c r="BP23" s="691"/>
      <c r="BQ23" s="691"/>
      <c r="BR23" s="691"/>
      <c r="BS23" s="692" t="s">
        <v>127</v>
      </c>
      <c r="BT23" s="692"/>
      <c r="BU23" s="692"/>
      <c r="BV23" s="692"/>
      <c r="BW23" s="692"/>
      <c r="BX23" s="692"/>
      <c r="BY23" s="692"/>
      <c r="BZ23" s="692"/>
      <c r="CA23" s="692"/>
      <c r="CB23" s="750"/>
      <c r="CD23" s="766" t="s">
        <v>222</v>
      </c>
      <c r="CE23" s="767"/>
      <c r="CF23" s="767"/>
      <c r="CG23" s="767"/>
      <c r="CH23" s="767"/>
      <c r="CI23" s="767"/>
      <c r="CJ23" s="767"/>
      <c r="CK23" s="767"/>
      <c r="CL23" s="767"/>
      <c r="CM23" s="767"/>
      <c r="CN23" s="767"/>
      <c r="CO23" s="767"/>
      <c r="CP23" s="767"/>
      <c r="CQ23" s="768"/>
      <c r="CR23" s="766" t="s">
        <v>283</v>
      </c>
      <c r="CS23" s="767"/>
      <c r="CT23" s="767"/>
      <c r="CU23" s="767"/>
      <c r="CV23" s="767"/>
      <c r="CW23" s="767"/>
      <c r="CX23" s="767"/>
      <c r="CY23" s="768"/>
      <c r="CZ23" s="766" t="s">
        <v>284</v>
      </c>
      <c r="DA23" s="767"/>
      <c r="DB23" s="767"/>
      <c r="DC23" s="768"/>
      <c r="DD23" s="766" t="s">
        <v>285</v>
      </c>
      <c r="DE23" s="767"/>
      <c r="DF23" s="767"/>
      <c r="DG23" s="767"/>
      <c r="DH23" s="767"/>
      <c r="DI23" s="767"/>
      <c r="DJ23" s="767"/>
      <c r="DK23" s="768"/>
      <c r="DL23" s="775" t="s">
        <v>286</v>
      </c>
      <c r="DM23" s="776"/>
      <c r="DN23" s="776"/>
      <c r="DO23" s="776"/>
      <c r="DP23" s="776"/>
      <c r="DQ23" s="776"/>
      <c r="DR23" s="776"/>
      <c r="DS23" s="776"/>
      <c r="DT23" s="776"/>
      <c r="DU23" s="776"/>
      <c r="DV23" s="777"/>
      <c r="DW23" s="766" t="s">
        <v>287</v>
      </c>
      <c r="DX23" s="767"/>
      <c r="DY23" s="767"/>
      <c r="DZ23" s="767"/>
      <c r="EA23" s="767"/>
      <c r="EB23" s="767"/>
      <c r="EC23" s="768"/>
    </row>
    <row r="24" spans="2:133" ht="11.25" customHeight="1" x14ac:dyDescent="0.15">
      <c r="B24" s="661" t="s">
        <v>288</v>
      </c>
      <c r="C24" s="662"/>
      <c r="D24" s="662"/>
      <c r="E24" s="662"/>
      <c r="F24" s="662"/>
      <c r="G24" s="662"/>
      <c r="H24" s="662"/>
      <c r="I24" s="662"/>
      <c r="J24" s="662"/>
      <c r="K24" s="662"/>
      <c r="L24" s="662"/>
      <c r="M24" s="662"/>
      <c r="N24" s="662"/>
      <c r="O24" s="662"/>
      <c r="P24" s="662"/>
      <c r="Q24" s="663"/>
      <c r="R24" s="664">
        <v>4455792</v>
      </c>
      <c r="S24" s="665"/>
      <c r="T24" s="665"/>
      <c r="U24" s="665"/>
      <c r="V24" s="665"/>
      <c r="W24" s="665"/>
      <c r="X24" s="665"/>
      <c r="Y24" s="666"/>
      <c r="Z24" s="691">
        <v>22.9</v>
      </c>
      <c r="AA24" s="691"/>
      <c r="AB24" s="691"/>
      <c r="AC24" s="691"/>
      <c r="AD24" s="692">
        <v>4455792</v>
      </c>
      <c r="AE24" s="692"/>
      <c r="AF24" s="692"/>
      <c r="AG24" s="692"/>
      <c r="AH24" s="692"/>
      <c r="AI24" s="692"/>
      <c r="AJ24" s="692"/>
      <c r="AK24" s="692"/>
      <c r="AL24" s="667">
        <v>45.6</v>
      </c>
      <c r="AM24" s="668"/>
      <c r="AN24" s="668"/>
      <c r="AO24" s="693"/>
      <c r="AP24" s="757" t="s">
        <v>289</v>
      </c>
      <c r="AQ24" s="764"/>
      <c r="AR24" s="764"/>
      <c r="AS24" s="764"/>
      <c r="AT24" s="764"/>
      <c r="AU24" s="764"/>
      <c r="AV24" s="764"/>
      <c r="AW24" s="764"/>
      <c r="AX24" s="764"/>
      <c r="AY24" s="764"/>
      <c r="AZ24" s="764"/>
      <c r="BA24" s="764"/>
      <c r="BB24" s="764"/>
      <c r="BC24" s="764"/>
      <c r="BD24" s="764"/>
      <c r="BE24" s="764"/>
      <c r="BF24" s="759"/>
      <c r="BG24" s="664" t="s">
        <v>127</v>
      </c>
      <c r="BH24" s="665"/>
      <c r="BI24" s="665"/>
      <c r="BJ24" s="665"/>
      <c r="BK24" s="665"/>
      <c r="BL24" s="665"/>
      <c r="BM24" s="665"/>
      <c r="BN24" s="666"/>
      <c r="BO24" s="691" t="s">
        <v>127</v>
      </c>
      <c r="BP24" s="691"/>
      <c r="BQ24" s="691"/>
      <c r="BR24" s="691"/>
      <c r="BS24" s="692" t="s">
        <v>127</v>
      </c>
      <c r="BT24" s="692"/>
      <c r="BU24" s="692"/>
      <c r="BV24" s="692"/>
      <c r="BW24" s="692"/>
      <c r="BX24" s="692"/>
      <c r="BY24" s="692"/>
      <c r="BZ24" s="692"/>
      <c r="CA24" s="692"/>
      <c r="CB24" s="750"/>
      <c r="CD24" s="720" t="s">
        <v>290</v>
      </c>
      <c r="CE24" s="721"/>
      <c r="CF24" s="721"/>
      <c r="CG24" s="721"/>
      <c r="CH24" s="721"/>
      <c r="CI24" s="721"/>
      <c r="CJ24" s="721"/>
      <c r="CK24" s="721"/>
      <c r="CL24" s="721"/>
      <c r="CM24" s="721"/>
      <c r="CN24" s="721"/>
      <c r="CO24" s="721"/>
      <c r="CP24" s="721"/>
      <c r="CQ24" s="722"/>
      <c r="CR24" s="717">
        <v>7135632</v>
      </c>
      <c r="CS24" s="718"/>
      <c r="CT24" s="718"/>
      <c r="CU24" s="718"/>
      <c r="CV24" s="718"/>
      <c r="CW24" s="718"/>
      <c r="CX24" s="718"/>
      <c r="CY24" s="761"/>
      <c r="CZ24" s="762">
        <v>38.5</v>
      </c>
      <c r="DA24" s="737"/>
      <c r="DB24" s="737"/>
      <c r="DC24" s="765"/>
      <c r="DD24" s="760">
        <v>4396488</v>
      </c>
      <c r="DE24" s="718"/>
      <c r="DF24" s="718"/>
      <c r="DG24" s="718"/>
      <c r="DH24" s="718"/>
      <c r="DI24" s="718"/>
      <c r="DJ24" s="718"/>
      <c r="DK24" s="761"/>
      <c r="DL24" s="760">
        <v>4249753</v>
      </c>
      <c r="DM24" s="718"/>
      <c r="DN24" s="718"/>
      <c r="DO24" s="718"/>
      <c r="DP24" s="718"/>
      <c r="DQ24" s="718"/>
      <c r="DR24" s="718"/>
      <c r="DS24" s="718"/>
      <c r="DT24" s="718"/>
      <c r="DU24" s="718"/>
      <c r="DV24" s="761"/>
      <c r="DW24" s="762">
        <v>41.2</v>
      </c>
      <c r="DX24" s="737"/>
      <c r="DY24" s="737"/>
      <c r="DZ24" s="737"/>
      <c r="EA24" s="737"/>
      <c r="EB24" s="737"/>
      <c r="EC24" s="763"/>
    </row>
    <row r="25" spans="2:133" ht="11.25" customHeight="1" x14ac:dyDescent="0.15">
      <c r="B25" s="661" t="s">
        <v>291</v>
      </c>
      <c r="C25" s="662"/>
      <c r="D25" s="662"/>
      <c r="E25" s="662"/>
      <c r="F25" s="662"/>
      <c r="G25" s="662"/>
      <c r="H25" s="662"/>
      <c r="I25" s="662"/>
      <c r="J25" s="662"/>
      <c r="K25" s="662"/>
      <c r="L25" s="662"/>
      <c r="M25" s="662"/>
      <c r="N25" s="662"/>
      <c r="O25" s="662"/>
      <c r="P25" s="662"/>
      <c r="Q25" s="663"/>
      <c r="R25" s="664">
        <v>626711</v>
      </c>
      <c r="S25" s="665"/>
      <c r="T25" s="665"/>
      <c r="U25" s="665"/>
      <c r="V25" s="665"/>
      <c r="W25" s="665"/>
      <c r="X25" s="665"/>
      <c r="Y25" s="666"/>
      <c r="Z25" s="691">
        <v>3.2</v>
      </c>
      <c r="AA25" s="691"/>
      <c r="AB25" s="691"/>
      <c r="AC25" s="691"/>
      <c r="AD25" s="692" t="s">
        <v>127</v>
      </c>
      <c r="AE25" s="692"/>
      <c r="AF25" s="692"/>
      <c r="AG25" s="692"/>
      <c r="AH25" s="692"/>
      <c r="AI25" s="692"/>
      <c r="AJ25" s="692"/>
      <c r="AK25" s="692"/>
      <c r="AL25" s="667" t="s">
        <v>127</v>
      </c>
      <c r="AM25" s="668"/>
      <c r="AN25" s="668"/>
      <c r="AO25" s="693"/>
      <c r="AP25" s="757" t="s">
        <v>292</v>
      </c>
      <c r="AQ25" s="764"/>
      <c r="AR25" s="764"/>
      <c r="AS25" s="764"/>
      <c r="AT25" s="764"/>
      <c r="AU25" s="764"/>
      <c r="AV25" s="764"/>
      <c r="AW25" s="764"/>
      <c r="AX25" s="764"/>
      <c r="AY25" s="764"/>
      <c r="AZ25" s="764"/>
      <c r="BA25" s="764"/>
      <c r="BB25" s="764"/>
      <c r="BC25" s="764"/>
      <c r="BD25" s="764"/>
      <c r="BE25" s="764"/>
      <c r="BF25" s="759"/>
      <c r="BG25" s="664" t="s">
        <v>127</v>
      </c>
      <c r="BH25" s="665"/>
      <c r="BI25" s="665"/>
      <c r="BJ25" s="665"/>
      <c r="BK25" s="665"/>
      <c r="BL25" s="665"/>
      <c r="BM25" s="665"/>
      <c r="BN25" s="666"/>
      <c r="BO25" s="691" t="s">
        <v>127</v>
      </c>
      <c r="BP25" s="691"/>
      <c r="BQ25" s="691"/>
      <c r="BR25" s="691"/>
      <c r="BS25" s="692" t="s">
        <v>127</v>
      </c>
      <c r="BT25" s="692"/>
      <c r="BU25" s="692"/>
      <c r="BV25" s="692"/>
      <c r="BW25" s="692"/>
      <c r="BX25" s="692"/>
      <c r="BY25" s="692"/>
      <c r="BZ25" s="692"/>
      <c r="CA25" s="692"/>
      <c r="CB25" s="750"/>
      <c r="CD25" s="698" t="s">
        <v>293</v>
      </c>
      <c r="CE25" s="699"/>
      <c r="CF25" s="699"/>
      <c r="CG25" s="699"/>
      <c r="CH25" s="699"/>
      <c r="CI25" s="699"/>
      <c r="CJ25" s="699"/>
      <c r="CK25" s="699"/>
      <c r="CL25" s="699"/>
      <c r="CM25" s="699"/>
      <c r="CN25" s="699"/>
      <c r="CO25" s="699"/>
      <c r="CP25" s="699"/>
      <c r="CQ25" s="700"/>
      <c r="CR25" s="664">
        <v>2624189</v>
      </c>
      <c r="CS25" s="675"/>
      <c r="CT25" s="675"/>
      <c r="CU25" s="675"/>
      <c r="CV25" s="675"/>
      <c r="CW25" s="675"/>
      <c r="CX25" s="675"/>
      <c r="CY25" s="676"/>
      <c r="CZ25" s="667">
        <v>14.2</v>
      </c>
      <c r="DA25" s="677"/>
      <c r="DB25" s="677"/>
      <c r="DC25" s="678"/>
      <c r="DD25" s="670">
        <v>2446910</v>
      </c>
      <c r="DE25" s="675"/>
      <c r="DF25" s="675"/>
      <c r="DG25" s="675"/>
      <c r="DH25" s="675"/>
      <c r="DI25" s="675"/>
      <c r="DJ25" s="675"/>
      <c r="DK25" s="676"/>
      <c r="DL25" s="670">
        <v>2367617</v>
      </c>
      <c r="DM25" s="675"/>
      <c r="DN25" s="675"/>
      <c r="DO25" s="675"/>
      <c r="DP25" s="675"/>
      <c r="DQ25" s="675"/>
      <c r="DR25" s="675"/>
      <c r="DS25" s="675"/>
      <c r="DT25" s="675"/>
      <c r="DU25" s="675"/>
      <c r="DV25" s="676"/>
      <c r="DW25" s="667">
        <v>22.9</v>
      </c>
      <c r="DX25" s="677"/>
      <c r="DY25" s="677"/>
      <c r="DZ25" s="677"/>
      <c r="EA25" s="677"/>
      <c r="EB25" s="677"/>
      <c r="EC25" s="709"/>
    </row>
    <row r="26" spans="2:133" ht="11.25" customHeight="1" x14ac:dyDescent="0.15">
      <c r="B26" s="661" t="s">
        <v>294</v>
      </c>
      <c r="C26" s="662"/>
      <c r="D26" s="662"/>
      <c r="E26" s="662"/>
      <c r="F26" s="662"/>
      <c r="G26" s="662"/>
      <c r="H26" s="662"/>
      <c r="I26" s="662"/>
      <c r="J26" s="662"/>
      <c r="K26" s="662"/>
      <c r="L26" s="662"/>
      <c r="M26" s="662"/>
      <c r="N26" s="662"/>
      <c r="O26" s="662"/>
      <c r="P26" s="662"/>
      <c r="Q26" s="663"/>
      <c r="R26" s="664">
        <v>156481</v>
      </c>
      <c r="S26" s="665"/>
      <c r="T26" s="665"/>
      <c r="U26" s="665"/>
      <c r="V26" s="665"/>
      <c r="W26" s="665"/>
      <c r="X26" s="665"/>
      <c r="Y26" s="666"/>
      <c r="Z26" s="691">
        <v>0.8</v>
      </c>
      <c r="AA26" s="691"/>
      <c r="AB26" s="691"/>
      <c r="AC26" s="691"/>
      <c r="AD26" s="692" t="s">
        <v>127</v>
      </c>
      <c r="AE26" s="692"/>
      <c r="AF26" s="692"/>
      <c r="AG26" s="692"/>
      <c r="AH26" s="692"/>
      <c r="AI26" s="692"/>
      <c r="AJ26" s="692"/>
      <c r="AK26" s="692"/>
      <c r="AL26" s="667" t="s">
        <v>127</v>
      </c>
      <c r="AM26" s="668"/>
      <c r="AN26" s="668"/>
      <c r="AO26" s="693"/>
      <c r="AP26" s="757" t="s">
        <v>295</v>
      </c>
      <c r="AQ26" s="758"/>
      <c r="AR26" s="758"/>
      <c r="AS26" s="758"/>
      <c r="AT26" s="758"/>
      <c r="AU26" s="758"/>
      <c r="AV26" s="758"/>
      <c r="AW26" s="758"/>
      <c r="AX26" s="758"/>
      <c r="AY26" s="758"/>
      <c r="AZ26" s="758"/>
      <c r="BA26" s="758"/>
      <c r="BB26" s="758"/>
      <c r="BC26" s="758"/>
      <c r="BD26" s="758"/>
      <c r="BE26" s="758"/>
      <c r="BF26" s="759"/>
      <c r="BG26" s="664" t="s">
        <v>127</v>
      </c>
      <c r="BH26" s="665"/>
      <c r="BI26" s="665"/>
      <c r="BJ26" s="665"/>
      <c r="BK26" s="665"/>
      <c r="BL26" s="665"/>
      <c r="BM26" s="665"/>
      <c r="BN26" s="666"/>
      <c r="BO26" s="691" t="s">
        <v>127</v>
      </c>
      <c r="BP26" s="691"/>
      <c r="BQ26" s="691"/>
      <c r="BR26" s="691"/>
      <c r="BS26" s="692" t="s">
        <v>127</v>
      </c>
      <c r="BT26" s="692"/>
      <c r="BU26" s="692"/>
      <c r="BV26" s="692"/>
      <c r="BW26" s="692"/>
      <c r="BX26" s="692"/>
      <c r="BY26" s="692"/>
      <c r="BZ26" s="692"/>
      <c r="CA26" s="692"/>
      <c r="CB26" s="750"/>
      <c r="CD26" s="698" t="s">
        <v>296</v>
      </c>
      <c r="CE26" s="699"/>
      <c r="CF26" s="699"/>
      <c r="CG26" s="699"/>
      <c r="CH26" s="699"/>
      <c r="CI26" s="699"/>
      <c r="CJ26" s="699"/>
      <c r="CK26" s="699"/>
      <c r="CL26" s="699"/>
      <c r="CM26" s="699"/>
      <c r="CN26" s="699"/>
      <c r="CO26" s="699"/>
      <c r="CP26" s="699"/>
      <c r="CQ26" s="700"/>
      <c r="CR26" s="664">
        <v>1638292</v>
      </c>
      <c r="CS26" s="665"/>
      <c r="CT26" s="665"/>
      <c r="CU26" s="665"/>
      <c r="CV26" s="665"/>
      <c r="CW26" s="665"/>
      <c r="CX26" s="665"/>
      <c r="CY26" s="666"/>
      <c r="CZ26" s="667">
        <v>8.8000000000000007</v>
      </c>
      <c r="DA26" s="677"/>
      <c r="DB26" s="677"/>
      <c r="DC26" s="678"/>
      <c r="DD26" s="670">
        <v>1532611</v>
      </c>
      <c r="DE26" s="665"/>
      <c r="DF26" s="665"/>
      <c r="DG26" s="665"/>
      <c r="DH26" s="665"/>
      <c r="DI26" s="665"/>
      <c r="DJ26" s="665"/>
      <c r="DK26" s="666"/>
      <c r="DL26" s="670" t="s">
        <v>127</v>
      </c>
      <c r="DM26" s="665"/>
      <c r="DN26" s="665"/>
      <c r="DO26" s="665"/>
      <c r="DP26" s="665"/>
      <c r="DQ26" s="665"/>
      <c r="DR26" s="665"/>
      <c r="DS26" s="665"/>
      <c r="DT26" s="665"/>
      <c r="DU26" s="665"/>
      <c r="DV26" s="666"/>
      <c r="DW26" s="667" t="s">
        <v>127</v>
      </c>
      <c r="DX26" s="677"/>
      <c r="DY26" s="677"/>
      <c r="DZ26" s="677"/>
      <c r="EA26" s="677"/>
      <c r="EB26" s="677"/>
      <c r="EC26" s="709"/>
    </row>
    <row r="27" spans="2:133" ht="11.25" customHeight="1" x14ac:dyDescent="0.15">
      <c r="B27" s="661" t="s">
        <v>297</v>
      </c>
      <c r="C27" s="662"/>
      <c r="D27" s="662"/>
      <c r="E27" s="662"/>
      <c r="F27" s="662"/>
      <c r="G27" s="662"/>
      <c r="H27" s="662"/>
      <c r="I27" s="662"/>
      <c r="J27" s="662"/>
      <c r="K27" s="662"/>
      <c r="L27" s="662"/>
      <c r="M27" s="662"/>
      <c r="N27" s="662"/>
      <c r="O27" s="662"/>
      <c r="P27" s="662"/>
      <c r="Q27" s="663"/>
      <c r="R27" s="664">
        <v>10649430</v>
      </c>
      <c r="S27" s="665"/>
      <c r="T27" s="665"/>
      <c r="U27" s="665"/>
      <c r="V27" s="665"/>
      <c r="W27" s="665"/>
      <c r="X27" s="665"/>
      <c r="Y27" s="666"/>
      <c r="Z27" s="691">
        <v>54.8</v>
      </c>
      <c r="AA27" s="691"/>
      <c r="AB27" s="691"/>
      <c r="AC27" s="691"/>
      <c r="AD27" s="692">
        <v>9727610</v>
      </c>
      <c r="AE27" s="692"/>
      <c r="AF27" s="692"/>
      <c r="AG27" s="692"/>
      <c r="AH27" s="692"/>
      <c r="AI27" s="692"/>
      <c r="AJ27" s="692"/>
      <c r="AK27" s="692"/>
      <c r="AL27" s="667">
        <v>99.5</v>
      </c>
      <c r="AM27" s="668"/>
      <c r="AN27" s="668"/>
      <c r="AO27" s="693"/>
      <c r="AP27" s="661" t="s">
        <v>298</v>
      </c>
      <c r="AQ27" s="662"/>
      <c r="AR27" s="662"/>
      <c r="AS27" s="662"/>
      <c r="AT27" s="662"/>
      <c r="AU27" s="662"/>
      <c r="AV27" s="662"/>
      <c r="AW27" s="662"/>
      <c r="AX27" s="662"/>
      <c r="AY27" s="662"/>
      <c r="AZ27" s="662"/>
      <c r="BA27" s="662"/>
      <c r="BB27" s="662"/>
      <c r="BC27" s="662"/>
      <c r="BD27" s="662"/>
      <c r="BE27" s="662"/>
      <c r="BF27" s="663"/>
      <c r="BG27" s="664">
        <v>4168699</v>
      </c>
      <c r="BH27" s="665"/>
      <c r="BI27" s="665"/>
      <c r="BJ27" s="665"/>
      <c r="BK27" s="665"/>
      <c r="BL27" s="665"/>
      <c r="BM27" s="665"/>
      <c r="BN27" s="666"/>
      <c r="BO27" s="691">
        <v>100</v>
      </c>
      <c r="BP27" s="691"/>
      <c r="BQ27" s="691"/>
      <c r="BR27" s="691"/>
      <c r="BS27" s="692" t="s">
        <v>127</v>
      </c>
      <c r="BT27" s="692"/>
      <c r="BU27" s="692"/>
      <c r="BV27" s="692"/>
      <c r="BW27" s="692"/>
      <c r="BX27" s="692"/>
      <c r="BY27" s="692"/>
      <c r="BZ27" s="692"/>
      <c r="CA27" s="692"/>
      <c r="CB27" s="750"/>
      <c r="CD27" s="698" t="s">
        <v>299</v>
      </c>
      <c r="CE27" s="699"/>
      <c r="CF27" s="699"/>
      <c r="CG27" s="699"/>
      <c r="CH27" s="699"/>
      <c r="CI27" s="699"/>
      <c r="CJ27" s="699"/>
      <c r="CK27" s="699"/>
      <c r="CL27" s="699"/>
      <c r="CM27" s="699"/>
      <c r="CN27" s="699"/>
      <c r="CO27" s="699"/>
      <c r="CP27" s="699"/>
      <c r="CQ27" s="700"/>
      <c r="CR27" s="664">
        <v>3373491</v>
      </c>
      <c r="CS27" s="675"/>
      <c r="CT27" s="675"/>
      <c r="CU27" s="675"/>
      <c r="CV27" s="675"/>
      <c r="CW27" s="675"/>
      <c r="CX27" s="675"/>
      <c r="CY27" s="676"/>
      <c r="CZ27" s="667">
        <v>18.2</v>
      </c>
      <c r="DA27" s="677"/>
      <c r="DB27" s="677"/>
      <c r="DC27" s="678"/>
      <c r="DD27" s="670">
        <v>848898</v>
      </c>
      <c r="DE27" s="675"/>
      <c r="DF27" s="675"/>
      <c r="DG27" s="675"/>
      <c r="DH27" s="675"/>
      <c r="DI27" s="675"/>
      <c r="DJ27" s="675"/>
      <c r="DK27" s="676"/>
      <c r="DL27" s="670">
        <v>791203</v>
      </c>
      <c r="DM27" s="675"/>
      <c r="DN27" s="675"/>
      <c r="DO27" s="675"/>
      <c r="DP27" s="675"/>
      <c r="DQ27" s="675"/>
      <c r="DR27" s="675"/>
      <c r="DS27" s="675"/>
      <c r="DT27" s="675"/>
      <c r="DU27" s="675"/>
      <c r="DV27" s="676"/>
      <c r="DW27" s="667">
        <v>7.7</v>
      </c>
      <c r="DX27" s="677"/>
      <c r="DY27" s="677"/>
      <c r="DZ27" s="677"/>
      <c r="EA27" s="677"/>
      <c r="EB27" s="677"/>
      <c r="EC27" s="709"/>
    </row>
    <row r="28" spans="2:133" ht="11.25" customHeight="1" x14ac:dyDescent="0.15">
      <c r="B28" s="661" t="s">
        <v>300</v>
      </c>
      <c r="C28" s="662"/>
      <c r="D28" s="662"/>
      <c r="E28" s="662"/>
      <c r="F28" s="662"/>
      <c r="G28" s="662"/>
      <c r="H28" s="662"/>
      <c r="I28" s="662"/>
      <c r="J28" s="662"/>
      <c r="K28" s="662"/>
      <c r="L28" s="662"/>
      <c r="M28" s="662"/>
      <c r="N28" s="662"/>
      <c r="O28" s="662"/>
      <c r="P28" s="662"/>
      <c r="Q28" s="663"/>
      <c r="R28" s="664">
        <v>3613</v>
      </c>
      <c r="S28" s="665"/>
      <c r="T28" s="665"/>
      <c r="U28" s="665"/>
      <c r="V28" s="665"/>
      <c r="W28" s="665"/>
      <c r="X28" s="665"/>
      <c r="Y28" s="666"/>
      <c r="Z28" s="691">
        <v>0</v>
      </c>
      <c r="AA28" s="691"/>
      <c r="AB28" s="691"/>
      <c r="AC28" s="691"/>
      <c r="AD28" s="692">
        <v>3613</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8"/>
      <c r="CD28" s="698" t="s">
        <v>301</v>
      </c>
      <c r="CE28" s="699"/>
      <c r="CF28" s="699"/>
      <c r="CG28" s="699"/>
      <c r="CH28" s="699"/>
      <c r="CI28" s="699"/>
      <c r="CJ28" s="699"/>
      <c r="CK28" s="699"/>
      <c r="CL28" s="699"/>
      <c r="CM28" s="699"/>
      <c r="CN28" s="699"/>
      <c r="CO28" s="699"/>
      <c r="CP28" s="699"/>
      <c r="CQ28" s="700"/>
      <c r="CR28" s="664">
        <v>1137952</v>
      </c>
      <c r="CS28" s="665"/>
      <c r="CT28" s="665"/>
      <c r="CU28" s="665"/>
      <c r="CV28" s="665"/>
      <c r="CW28" s="665"/>
      <c r="CX28" s="665"/>
      <c r="CY28" s="666"/>
      <c r="CZ28" s="667">
        <v>6.1</v>
      </c>
      <c r="DA28" s="677"/>
      <c r="DB28" s="677"/>
      <c r="DC28" s="678"/>
      <c r="DD28" s="670">
        <v>1100680</v>
      </c>
      <c r="DE28" s="665"/>
      <c r="DF28" s="665"/>
      <c r="DG28" s="665"/>
      <c r="DH28" s="665"/>
      <c r="DI28" s="665"/>
      <c r="DJ28" s="665"/>
      <c r="DK28" s="666"/>
      <c r="DL28" s="670">
        <v>1090933</v>
      </c>
      <c r="DM28" s="665"/>
      <c r="DN28" s="665"/>
      <c r="DO28" s="665"/>
      <c r="DP28" s="665"/>
      <c r="DQ28" s="665"/>
      <c r="DR28" s="665"/>
      <c r="DS28" s="665"/>
      <c r="DT28" s="665"/>
      <c r="DU28" s="665"/>
      <c r="DV28" s="666"/>
      <c r="DW28" s="667">
        <v>10.6</v>
      </c>
      <c r="DX28" s="677"/>
      <c r="DY28" s="677"/>
      <c r="DZ28" s="677"/>
      <c r="EA28" s="677"/>
      <c r="EB28" s="677"/>
      <c r="EC28" s="709"/>
    </row>
    <row r="29" spans="2:133" ht="11.25" customHeight="1" x14ac:dyDescent="0.15">
      <c r="B29" s="661" t="s">
        <v>302</v>
      </c>
      <c r="C29" s="662"/>
      <c r="D29" s="662"/>
      <c r="E29" s="662"/>
      <c r="F29" s="662"/>
      <c r="G29" s="662"/>
      <c r="H29" s="662"/>
      <c r="I29" s="662"/>
      <c r="J29" s="662"/>
      <c r="K29" s="662"/>
      <c r="L29" s="662"/>
      <c r="M29" s="662"/>
      <c r="N29" s="662"/>
      <c r="O29" s="662"/>
      <c r="P29" s="662"/>
      <c r="Q29" s="663"/>
      <c r="R29" s="664">
        <v>20572</v>
      </c>
      <c r="S29" s="665"/>
      <c r="T29" s="665"/>
      <c r="U29" s="665"/>
      <c r="V29" s="665"/>
      <c r="W29" s="665"/>
      <c r="X29" s="665"/>
      <c r="Y29" s="666"/>
      <c r="Z29" s="691">
        <v>0.1</v>
      </c>
      <c r="AA29" s="691"/>
      <c r="AB29" s="691"/>
      <c r="AC29" s="691"/>
      <c r="AD29" s="692" t="s">
        <v>127</v>
      </c>
      <c r="AE29" s="692"/>
      <c r="AF29" s="692"/>
      <c r="AG29" s="692"/>
      <c r="AH29" s="692"/>
      <c r="AI29" s="692"/>
      <c r="AJ29" s="692"/>
      <c r="AK29" s="692"/>
      <c r="AL29" s="667" t="s">
        <v>127</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303</v>
      </c>
      <c r="CE29" s="752"/>
      <c r="CF29" s="698" t="s">
        <v>68</v>
      </c>
      <c r="CG29" s="699"/>
      <c r="CH29" s="699"/>
      <c r="CI29" s="699"/>
      <c r="CJ29" s="699"/>
      <c r="CK29" s="699"/>
      <c r="CL29" s="699"/>
      <c r="CM29" s="699"/>
      <c r="CN29" s="699"/>
      <c r="CO29" s="699"/>
      <c r="CP29" s="699"/>
      <c r="CQ29" s="700"/>
      <c r="CR29" s="664">
        <v>1137952</v>
      </c>
      <c r="CS29" s="675"/>
      <c r="CT29" s="675"/>
      <c r="CU29" s="675"/>
      <c r="CV29" s="675"/>
      <c r="CW29" s="675"/>
      <c r="CX29" s="675"/>
      <c r="CY29" s="676"/>
      <c r="CZ29" s="667">
        <v>6.1</v>
      </c>
      <c r="DA29" s="677"/>
      <c r="DB29" s="677"/>
      <c r="DC29" s="678"/>
      <c r="DD29" s="670">
        <v>1100680</v>
      </c>
      <c r="DE29" s="675"/>
      <c r="DF29" s="675"/>
      <c r="DG29" s="675"/>
      <c r="DH29" s="675"/>
      <c r="DI29" s="675"/>
      <c r="DJ29" s="675"/>
      <c r="DK29" s="676"/>
      <c r="DL29" s="670">
        <v>1090933</v>
      </c>
      <c r="DM29" s="675"/>
      <c r="DN29" s="675"/>
      <c r="DO29" s="675"/>
      <c r="DP29" s="675"/>
      <c r="DQ29" s="675"/>
      <c r="DR29" s="675"/>
      <c r="DS29" s="675"/>
      <c r="DT29" s="675"/>
      <c r="DU29" s="675"/>
      <c r="DV29" s="676"/>
      <c r="DW29" s="667">
        <v>10.6</v>
      </c>
      <c r="DX29" s="677"/>
      <c r="DY29" s="677"/>
      <c r="DZ29" s="677"/>
      <c r="EA29" s="677"/>
      <c r="EB29" s="677"/>
      <c r="EC29" s="709"/>
    </row>
    <row r="30" spans="2:133" ht="11.25" customHeight="1" x14ac:dyDescent="0.15">
      <c r="B30" s="661" t="s">
        <v>304</v>
      </c>
      <c r="C30" s="662"/>
      <c r="D30" s="662"/>
      <c r="E30" s="662"/>
      <c r="F30" s="662"/>
      <c r="G30" s="662"/>
      <c r="H30" s="662"/>
      <c r="I30" s="662"/>
      <c r="J30" s="662"/>
      <c r="K30" s="662"/>
      <c r="L30" s="662"/>
      <c r="M30" s="662"/>
      <c r="N30" s="662"/>
      <c r="O30" s="662"/>
      <c r="P30" s="662"/>
      <c r="Q30" s="663"/>
      <c r="R30" s="664">
        <v>189923</v>
      </c>
      <c r="S30" s="665"/>
      <c r="T30" s="665"/>
      <c r="U30" s="665"/>
      <c r="V30" s="665"/>
      <c r="W30" s="665"/>
      <c r="X30" s="665"/>
      <c r="Y30" s="666"/>
      <c r="Z30" s="691">
        <v>1</v>
      </c>
      <c r="AA30" s="691"/>
      <c r="AB30" s="691"/>
      <c r="AC30" s="691"/>
      <c r="AD30" s="692">
        <v>23753</v>
      </c>
      <c r="AE30" s="692"/>
      <c r="AF30" s="692"/>
      <c r="AG30" s="692"/>
      <c r="AH30" s="692"/>
      <c r="AI30" s="692"/>
      <c r="AJ30" s="692"/>
      <c r="AK30" s="692"/>
      <c r="AL30" s="667">
        <v>0.2</v>
      </c>
      <c r="AM30" s="668"/>
      <c r="AN30" s="668"/>
      <c r="AO30" s="693"/>
      <c r="AP30" s="723" t="s">
        <v>222</v>
      </c>
      <c r="AQ30" s="724"/>
      <c r="AR30" s="724"/>
      <c r="AS30" s="724"/>
      <c r="AT30" s="724"/>
      <c r="AU30" s="724"/>
      <c r="AV30" s="724"/>
      <c r="AW30" s="724"/>
      <c r="AX30" s="724"/>
      <c r="AY30" s="724"/>
      <c r="AZ30" s="724"/>
      <c r="BA30" s="724"/>
      <c r="BB30" s="724"/>
      <c r="BC30" s="724"/>
      <c r="BD30" s="724"/>
      <c r="BE30" s="724"/>
      <c r="BF30" s="725"/>
      <c r="BG30" s="723" t="s">
        <v>305</v>
      </c>
      <c r="BH30" s="748"/>
      <c r="BI30" s="748"/>
      <c r="BJ30" s="748"/>
      <c r="BK30" s="748"/>
      <c r="BL30" s="748"/>
      <c r="BM30" s="748"/>
      <c r="BN30" s="748"/>
      <c r="BO30" s="748"/>
      <c r="BP30" s="748"/>
      <c r="BQ30" s="749"/>
      <c r="BR30" s="723" t="s">
        <v>306</v>
      </c>
      <c r="BS30" s="748"/>
      <c r="BT30" s="748"/>
      <c r="BU30" s="748"/>
      <c r="BV30" s="748"/>
      <c r="BW30" s="748"/>
      <c r="BX30" s="748"/>
      <c r="BY30" s="748"/>
      <c r="BZ30" s="748"/>
      <c r="CA30" s="748"/>
      <c r="CB30" s="749"/>
      <c r="CD30" s="753"/>
      <c r="CE30" s="754"/>
      <c r="CF30" s="698" t="s">
        <v>307</v>
      </c>
      <c r="CG30" s="699"/>
      <c r="CH30" s="699"/>
      <c r="CI30" s="699"/>
      <c r="CJ30" s="699"/>
      <c r="CK30" s="699"/>
      <c r="CL30" s="699"/>
      <c r="CM30" s="699"/>
      <c r="CN30" s="699"/>
      <c r="CO30" s="699"/>
      <c r="CP30" s="699"/>
      <c r="CQ30" s="700"/>
      <c r="CR30" s="664">
        <v>1098852</v>
      </c>
      <c r="CS30" s="665"/>
      <c r="CT30" s="665"/>
      <c r="CU30" s="665"/>
      <c r="CV30" s="665"/>
      <c r="CW30" s="665"/>
      <c r="CX30" s="665"/>
      <c r="CY30" s="666"/>
      <c r="CZ30" s="667">
        <v>5.9</v>
      </c>
      <c r="DA30" s="677"/>
      <c r="DB30" s="677"/>
      <c r="DC30" s="678"/>
      <c r="DD30" s="670">
        <v>1063136</v>
      </c>
      <c r="DE30" s="665"/>
      <c r="DF30" s="665"/>
      <c r="DG30" s="665"/>
      <c r="DH30" s="665"/>
      <c r="DI30" s="665"/>
      <c r="DJ30" s="665"/>
      <c r="DK30" s="666"/>
      <c r="DL30" s="670">
        <v>1053427</v>
      </c>
      <c r="DM30" s="665"/>
      <c r="DN30" s="665"/>
      <c r="DO30" s="665"/>
      <c r="DP30" s="665"/>
      <c r="DQ30" s="665"/>
      <c r="DR30" s="665"/>
      <c r="DS30" s="665"/>
      <c r="DT30" s="665"/>
      <c r="DU30" s="665"/>
      <c r="DV30" s="666"/>
      <c r="DW30" s="667">
        <v>10.199999999999999</v>
      </c>
      <c r="DX30" s="677"/>
      <c r="DY30" s="677"/>
      <c r="DZ30" s="677"/>
      <c r="EA30" s="677"/>
      <c r="EB30" s="677"/>
      <c r="EC30" s="709"/>
    </row>
    <row r="31" spans="2:133" ht="11.25" customHeight="1" x14ac:dyDescent="0.15">
      <c r="B31" s="661" t="s">
        <v>308</v>
      </c>
      <c r="C31" s="662"/>
      <c r="D31" s="662"/>
      <c r="E31" s="662"/>
      <c r="F31" s="662"/>
      <c r="G31" s="662"/>
      <c r="H31" s="662"/>
      <c r="I31" s="662"/>
      <c r="J31" s="662"/>
      <c r="K31" s="662"/>
      <c r="L31" s="662"/>
      <c r="M31" s="662"/>
      <c r="N31" s="662"/>
      <c r="O31" s="662"/>
      <c r="P31" s="662"/>
      <c r="Q31" s="663"/>
      <c r="R31" s="664">
        <v>19218</v>
      </c>
      <c r="S31" s="665"/>
      <c r="T31" s="665"/>
      <c r="U31" s="665"/>
      <c r="V31" s="665"/>
      <c r="W31" s="665"/>
      <c r="X31" s="665"/>
      <c r="Y31" s="666"/>
      <c r="Z31" s="691">
        <v>0.1</v>
      </c>
      <c r="AA31" s="691"/>
      <c r="AB31" s="691"/>
      <c r="AC31" s="691"/>
      <c r="AD31" s="692" t="s">
        <v>127</v>
      </c>
      <c r="AE31" s="692"/>
      <c r="AF31" s="692"/>
      <c r="AG31" s="692"/>
      <c r="AH31" s="692"/>
      <c r="AI31" s="692"/>
      <c r="AJ31" s="692"/>
      <c r="AK31" s="692"/>
      <c r="AL31" s="667" t="s">
        <v>127</v>
      </c>
      <c r="AM31" s="668"/>
      <c r="AN31" s="668"/>
      <c r="AO31" s="693"/>
      <c r="AP31" s="739" t="s">
        <v>309</v>
      </c>
      <c r="AQ31" s="740"/>
      <c r="AR31" s="740"/>
      <c r="AS31" s="740"/>
      <c r="AT31" s="745" t="s">
        <v>310</v>
      </c>
      <c r="AU31" s="366"/>
      <c r="AV31" s="366"/>
      <c r="AW31" s="366"/>
      <c r="AX31" s="732" t="s">
        <v>188</v>
      </c>
      <c r="AY31" s="733"/>
      <c r="AZ31" s="733"/>
      <c r="BA31" s="733"/>
      <c r="BB31" s="733"/>
      <c r="BC31" s="733"/>
      <c r="BD31" s="733"/>
      <c r="BE31" s="733"/>
      <c r="BF31" s="734"/>
      <c r="BG31" s="735">
        <v>98.9</v>
      </c>
      <c r="BH31" s="736"/>
      <c r="BI31" s="736"/>
      <c r="BJ31" s="736"/>
      <c r="BK31" s="736"/>
      <c r="BL31" s="736"/>
      <c r="BM31" s="737">
        <v>93.9</v>
      </c>
      <c r="BN31" s="736"/>
      <c r="BO31" s="736"/>
      <c r="BP31" s="736"/>
      <c r="BQ31" s="738"/>
      <c r="BR31" s="735">
        <v>98.6</v>
      </c>
      <c r="BS31" s="736"/>
      <c r="BT31" s="736"/>
      <c r="BU31" s="736"/>
      <c r="BV31" s="736"/>
      <c r="BW31" s="736"/>
      <c r="BX31" s="737">
        <v>93.5</v>
      </c>
      <c r="BY31" s="736"/>
      <c r="BZ31" s="736"/>
      <c r="CA31" s="736"/>
      <c r="CB31" s="738"/>
      <c r="CD31" s="753"/>
      <c r="CE31" s="754"/>
      <c r="CF31" s="698" t="s">
        <v>311</v>
      </c>
      <c r="CG31" s="699"/>
      <c r="CH31" s="699"/>
      <c r="CI31" s="699"/>
      <c r="CJ31" s="699"/>
      <c r="CK31" s="699"/>
      <c r="CL31" s="699"/>
      <c r="CM31" s="699"/>
      <c r="CN31" s="699"/>
      <c r="CO31" s="699"/>
      <c r="CP31" s="699"/>
      <c r="CQ31" s="700"/>
      <c r="CR31" s="664">
        <v>39100</v>
      </c>
      <c r="CS31" s="675"/>
      <c r="CT31" s="675"/>
      <c r="CU31" s="675"/>
      <c r="CV31" s="675"/>
      <c r="CW31" s="675"/>
      <c r="CX31" s="675"/>
      <c r="CY31" s="676"/>
      <c r="CZ31" s="667">
        <v>0.2</v>
      </c>
      <c r="DA31" s="677"/>
      <c r="DB31" s="677"/>
      <c r="DC31" s="678"/>
      <c r="DD31" s="670">
        <v>37544</v>
      </c>
      <c r="DE31" s="675"/>
      <c r="DF31" s="675"/>
      <c r="DG31" s="675"/>
      <c r="DH31" s="675"/>
      <c r="DI31" s="675"/>
      <c r="DJ31" s="675"/>
      <c r="DK31" s="676"/>
      <c r="DL31" s="670">
        <v>37506</v>
      </c>
      <c r="DM31" s="675"/>
      <c r="DN31" s="675"/>
      <c r="DO31" s="675"/>
      <c r="DP31" s="675"/>
      <c r="DQ31" s="675"/>
      <c r="DR31" s="675"/>
      <c r="DS31" s="675"/>
      <c r="DT31" s="675"/>
      <c r="DU31" s="675"/>
      <c r="DV31" s="676"/>
      <c r="DW31" s="667">
        <v>0.4</v>
      </c>
      <c r="DX31" s="677"/>
      <c r="DY31" s="677"/>
      <c r="DZ31" s="677"/>
      <c r="EA31" s="677"/>
      <c r="EB31" s="677"/>
      <c r="EC31" s="709"/>
    </row>
    <row r="32" spans="2:133" ht="11.25" customHeight="1" x14ac:dyDescent="0.15">
      <c r="B32" s="661" t="s">
        <v>312</v>
      </c>
      <c r="C32" s="662"/>
      <c r="D32" s="662"/>
      <c r="E32" s="662"/>
      <c r="F32" s="662"/>
      <c r="G32" s="662"/>
      <c r="H32" s="662"/>
      <c r="I32" s="662"/>
      <c r="J32" s="662"/>
      <c r="K32" s="662"/>
      <c r="L32" s="662"/>
      <c r="M32" s="662"/>
      <c r="N32" s="662"/>
      <c r="O32" s="662"/>
      <c r="P32" s="662"/>
      <c r="Q32" s="663"/>
      <c r="R32" s="664">
        <v>3725727</v>
      </c>
      <c r="S32" s="665"/>
      <c r="T32" s="665"/>
      <c r="U32" s="665"/>
      <c r="V32" s="665"/>
      <c r="W32" s="665"/>
      <c r="X32" s="665"/>
      <c r="Y32" s="666"/>
      <c r="Z32" s="691">
        <v>19.2</v>
      </c>
      <c r="AA32" s="691"/>
      <c r="AB32" s="691"/>
      <c r="AC32" s="691"/>
      <c r="AD32" s="692" t="s">
        <v>127</v>
      </c>
      <c r="AE32" s="692"/>
      <c r="AF32" s="692"/>
      <c r="AG32" s="692"/>
      <c r="AH32" s="692"/>
      <c r="AI32" s="692"/>
      <c r="AJ32" s="692"/>
      <c r="AK32" s="692"/>
      <c r="AL32" s="667" t="s">
        <v>127</v>
      </c>
      <c r="AM32" s="668"/>
      <c r="AN32" s="668"/>
      <c r="AO32" s="693"/>
      <c r="AP32" s="741"/>
      <c r="AQ32" s="742"/>
      <c r="AR32" s="742"/>
      <c r="AS32" s="742"/>
      <c r="AT32" s="746"/>
      <c r="AU32" s="362" t="s">
        <v>313</v>
      </c>
      <c r="AV32" s="362"/>
      <c r="AW32" s="362"/>
      <c r="AX32" s="661" t="s">
        <v>314</v>
      </c>
      <c r="AY32" s="662"/>
      <c r="AZ32" s="662"/>
      <c r="BA32" s="662"/>
      <c r="BB32" s="662"/>
      <c r="BC32" s="662"/>
      <c r="BD32" s="662"/>
      <c r="BE32" s="662"/>
      <c r="BF32" s="663"/>
      <c r="BG32" s="730">
        <v>98.9</v>
      </c>
      <c r="BH32" s="675"/>
      <c r="BI32" s="675"/>
      <c r="BJ32" s="675"/>
      <c r="BK32" s="675"/>
      <c r="BL32" s="675"/>
      <c r="BM32" s="668">
        <v>94.8</v>
      </c>
      <c r="BN32" s="731"/>
      <c r="BO32" s="731"/>
      <c r="BP32" s="731"/>
      <c r="BQ32" s="707"/>
      <c r="BR32" s="730">
        <v>98.8</v>
      </c>
      <c r="BS32" s="675"/>
      <c r="BT32" s="675"/>
      <c r="BU32" s="675"/>
      <c r="BV32" s="675"/>
      <c r="BW32" s="675"/>
      <c r="BX32" s="668">
        <v>94.5</v>
      </c>
      <c r="BY32" s="731"/>
      <c r="BZ32" s="731"/>
      <c r="CA32" s="731"/>
      <c r="CB32" s="707"/>
      <c r="CD32" s="755"/>
      <c r="CE32" s="756"/>
      <c r="CF32" s="698" t="s">
        <v>315</v>
      </c>
      <c r="CG32" s="699"/>
      <c r="CH32" s="699"/>
      <c r="CI32" s="699"/>
      <c r="CJ32" s="699"/>
      <c r="CK32" s="699"/>
      <c r="CL32" s="699"/>
      <c r="CM32" s="699"/>
      <c r="CN32" s="699"/>
      <c r="CO32" s="699"/>
      <c r="CP32" s="699"/>
      <c r="CQ32" s="700"/>
      <c r="CR32" s="664" t="s">
        <v>127</v>
      </c>
      <c r="CS32" s="665"/>
      <c r="CT32" s="665"/>
      <c r="CU32" s="665"/>
      <c r="CV32" s="665"/>
      <c r="CW32" s="665"/>
      <c r="CX32" s="665"/>
      <c r="CY32" s="666"/>
      <c r="CZ32" s="667" t="s">
        <v>127</v>
      </c>
      <c r="DA32" s="677"/>
      <c r="DB32" s="677"/>
      <c r="DC32" s="678"/>
      <c r="DD32" s="670" t="s">
        <v>127</v>
      </c>
      <c r="DE32" s="665"/>
      <c r="DF32" s="665"/>
      <c r="DG32" s="665"/>
      <c r="DH32" s="665"/>
      <c r="DI32" s="665"/>
      <c r="DJ32" s="665"/>
      <c r="DK32" s="666"/>
      <c r="DL32" s="670" t="s">
        <v>127</v>
      </c>
      <c r="DM32" s="665"/>
      <c r="DN32" s="665"/>
      <c r="DO32" s="665"/>
      <c r="DP32" s="665"/>
      <c r="DQ32" s="665"/>
      <c r="DR32" s="665"/>
      <c r="DS32" s="665"/>
      <c r="DT32" s="665"/>
      <c r="DU32" s="665"/>
      <c r="DV32" s="666"/>
      <c r="DW32" s="667" t="s">
        <v>127</v>
      </c>
      <c r="DX32" s="677"/>
      <c r="DY32" s="677"/>
      <c r="DZ32" s="677"/>
      <c r="EA32" s="677"/>
      <c r="EB32" s="677"/>
      <c r="EC32" s="709"/>
    </row>
    <row r="33" spans="2:133" ht="11.25" customHeight="1" x14ac:dyDescent="0.15">
      <c r="B33" s="727" t="s">
        <v>316</v>
      </c>
      <c r="C33" s="728"/>
      <c r="D33" s="728"/>
      <c r="E33" s="728"/>
      <c r="F33" s="728"/>
      <c r="G33" s="728"/>
      <c r="H33" s="728"/>
      <c r="I33" s="728"/>
      <c r="J33" s="728"/>
      <c r="K33" s="728"/>
      <c r="L33" s="728"/>
      <c r="M33" s="728"/>
      <c r="N33" s="728"/>
      <c r="O33" s="728"/>
      <c r="P33" s="728"/>
      <c r="Q33" s="729"/>
      <c r="R33" s="664" t="s">
        <v>127</v>
      </c>
      <c r="S33" s="665"/>
      <c r="T33" s="665"/>
      <c r="U33" s="665"/>
      <c r="V33" s="665"/>
      <c r="W33" s="665"/>
      <c r="X33" s="665"/>
      <c r="Y33" s="666"/>
      <c r="Z33" s="691" t="s">
        <v>127</v>
      </c>
      <c r="AA33" s="691"/>
      <c r="AB33" s="691"/>
      <c r="AC33" s="691"/>
      <c r="AD33" s="692" t="s">
        <v>127</v>
      </c>
      <c r="AE33" s="692"/>
      <c r="AF33" s="692"/>
      <c r="AG33" s="692"/>
      <c r="AH33" s="692"/>
      <c r="AI33" s="692"/>
      <c r="AJ33" s="692"/>
      <c r="AK33" s="692"/>
      <c r="AL33" s="667" t="s">
        <v>127</v>
      </c>
      <c r="AM33" s="668"/>
      <c r="AN33" s="668"/>
      <c r="AO33" s="693"/>
      <c r="AP33" s="743"/>
      <c r="AQ33" s="744"/>
      <c r="AR33" s="744"/>
      <c r="AS33" s="744"/>
      <c r="AT33" s="747"/>
      <c r="AU33" s="360"/>
      <c r="AV33" s="360"/>
      <c r="AW33" s="360"/>
      <c r="AX33" s="641" t="s">
        <v>317</v>
      </c>
      <c r="AY33" s="642"/>
      <c r="AZ33" s="642"/>
      <c r="BA33" s="642"/>
      <c r="BB33" s="642"/>
      <c r="BC33" s="642"/>
      <c r="BD33" s="642"/>
      <c r="BE33" s="642"/>
      <c r="BF33" s="643"/>
      <c r="BG33" s="726">
        <v>98.8</v>
      </c>
      <c r="BH33" s="645"/>
      <c r="BI33" s="645"/>
      <c r="BJ33" s="645"/>
      <c r="BK33" s="645"/>
      <c r="BL33" s="645"/>
      <c r="BM33" s="683">
        <v>93.1</v>
      </c>
      <c r="BN33" s="645"/>
      <c r="BO33" s="645"/>
      <c r="BP33" s="645"/>
      <c r="BQ33" s="694"/>
      <c r="BR33" s="726">
        <v>98.3</v>
      </c>
      <c r="BS33" s="645"/>
      <c r="BT33" s="645"/>
      <c r="BU33" s="645"/>
      <c r="BV33" s="645"/>
      <c r="BW33" s="645"/>
      <c r="BX33" s="683">
        <v>92.5</v>
      </c>
      <c r="BY33" s="645"/>
      <c r="BZ33" s="645"/>
      <c r="CA33" s="645"/>
      <c r="CB33" s="694"/>
      <c r="CD33" s="698" t="s">
        <v>318</v>
      </c>
      <c r="CE33" s="699"/>
      <c r="CF33" s="699"/>
      <c r="CG33" s="699"/>
      <c r="CH33" s="699"/>
      <c r="CI33" s="699"/>
      <c r="CJ33" s="699"/>
      <c r="CK33" s="699"/>
      <c r="CL33" s="699"/>
      <c r="CM33" s="699"/>
      <c r="CN33" s="699"/>
      <c r="CO33" s="699"/>
      <c r="CP33" s="699"/>
      <c r="CQ33" s="700"/>
      <c r="CR33" s="664">
        <v>9581398</v>
      </c>
      <c r="CS33" s="675"/>
      <c r="CT33" s="675"/>
      <c r="CU33" s="675"/>
      <c r="CV33" s="675"/>
      <c r="CW33" s="675"/>
      <c r="CX33" s="675"/>
      <c r="CY33" s="676"/>
      <c r="CZ33" s="667">
        <v>51.8</v>
      </c>
      <c r="DA33" s="677"/>
      <c r="DB33" s="677"/>
      <c r="DC33" s="678"/>
      <c r="DD33" s="670">
        <v>7538640</v>
      </c>
      <c r="DE33" s="675"/>
      <c r="DF33" s="675"/>
      <c r="DG33" s="675"/>
      <c r="DH33" s="675"/>
      <c r="DI33" s="675"/>
      <c r="DJ33" s="675"/>
      <c r="DK33" s="676"/>
      <c r="DL33" s="670">
        <v>4501707</v>
      </c>
      <c r="DM33" s="675"/>
      <c r="DN33" s="675"/>
      <c r="DO33" s="675"/>
      <c r="DP33" s="675"/>
      <c r="DQ33" s="675"/>
      <c r="DR33" s="675"/>
      <c r="DS33" s="675"/>
      <c r="DT33" s="675"/>
      <c r="DU33" s="675"/>
      <c r="DV33" s="676"/>
      <c r="DW33" s="667">
        <v>43.6</v>
      </c>
      <c r="DX33" s="677"/>
      <c r="DY33" s="677"/>
      <c r="DZ33" s="677"/>
      <c r="EA33" s="677"/>
      <c r="EB33" s="677"/>
      <c r="EC33" s="709"/>
    </row>
    <row r="34" spans="2:133" ht="11.25" customHeight="1" x14ac:dyDescent="0.15">
      <c r="B34" s="661" t="s">
        <v>319</v>
      </c>
      <c r="C34" s="662"/>
      <c r="D34" s="662"/>
      <c r="E34" s="662"/>
      <c r="F34" s="662"/>
      <c r="G34" s="662"/>
      <c r="H34" s="662"/>
      <c r="I34" s="662"/>
      <c r="J34" s="662"/>
      <c r="K34" s="662"/>
      <c r="L34" s="662"/>
      <c r="M34" s="662"/>
      <c r="N34" s="662"/>
      <c r="O34" s="662"/>
      <c r="P34" s="662"/>
      <c r="Q34" s="663"/>
      <c r="R34" s="664">
        <v>1516782</v>
      </c>
      <c r="S34" s="665"/>
      <c r="T34" s="665"/>
      <c r="U34" s="665"/>
      <c r="V34" s="665"/>
      <c r="W34" s="665"/>
      <c r="X34" s="665"/>
      <c r="Y34" s="666"/>
      <c r="Z34" s="691">
        <v>7.8</v>
      </c>
      <c r="AA34" s="691"/>
      <c r="AB34" s="691"/>
      <c r="AC34" s="691"/>
      <c r="AD34" s="692" t="s">
        <v>127</v>
      </c>
      <c r="AE34" s="692"/>
      <c r="AF34" s="692"/>
      <c r="AG34" s="692"/>
      <c r="AH34" s="692"/>
      <c r="AI34" s="692"/>
      <c r="AJ34" s="692"/>
      <c r="AK34" s="692"/>
      <c r="AL34" s="667" t="s">
        <v>127</v>
      </c>
      <c r="AM34" s="668"/>
      <c r="AN34" s="668"/>
      <c r="AO34" s="69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98" t="s">
        <v>320</v>
      </c>
      <c r="CE34" s="699"/>
      <c r="CF34" s="699"/>
      <c r="CG34" s="699"/>
      <c r="CH34" s="699"/>
      <c r="CI34" s="699"/>
      <c r="CJ34" s="699"/>
      <c r="CK34" s="699"/>
      <c r="CL34" s="699"/>
      <c r="CM34" s="699"/>
      <c r="CN34" s="699"/>
      <c r="CO34" s="699"/>
      <c r="CP34" s="699"/>
      <c r="CQ34" s="700"/>
      <c r="CR34" s="664">
        <v>3145615</v>
      </c>
      <c r="CS34" s="665"/>
      <c r="CT34" s="665"/>
      <c r="CU34" s="665"/>
      <c r="CV34" s="665"/>
      <c r="CW34" s="665"/>
      <c r="CX34" s="665"/>
      <c r="CY34" s="666"/>
      <c r="CZ34" s="667">
        <v>17</v>
      </c>
      <c r="DA34" s="677"/>
      <c r="DB34" s="677"/>
      <c r="DC34" s="678"/>
      <c r="DD34" s="670">
        <v>2244955</v>
      </c>
      <c r="DE34" s="665"/>
      <c r="DF34" s="665"/>
      <c r="DG34" s="665"/>
      <c r="DH34" s="665"/>
      <c r="DI34" s="665"/>
      <c r="DJ34" s="665"/>
      <c r="DK34" s="666"/>
      <c r="DL34" s="670">
        <v>1842189</v>
      </c>
      <c r="DM34" s="665"/>
      <c r="DN34" s="665"/>
      <c r="DO34" s="665"/>
      <c r="DP34" s="665"/>
      <c r="DQ34" s="665"/>
      <c r="DR34" s="665"/>
      <c r="DS34" s="665"/>
      <c r="DT34" s="665"/>
      <c r="DU34" s="665"/>
      <c r="DV34" s="666"/>
      <c r="DW34" s="667">
        <v>17.899999999999999</v>
      </c>
      <c r="DX34" s="677"/>
      <c r="DY34" s="677"/>
      <c r="DZ34" s="677"/>
      <c r="EA34" s="677"/>
      <c r="EB34" s="677"/>
      <c r="EC34" s="709"/>
    </row>
    <row r="35" spans="2:133" ht="11.25" customHeight="1" x14ac:dyDescent="0.15">
      <c r="B35" s="661" t="s">
        <v>321</v>
      </c>
      <c r="C35" s="662"/>
      <c r="D35" s="662"/>
      <c r="E35" s="662"/>
      <c r="F35" s="662"/>
      <c r="G35" s="662"/>
      <c r="H35" s="662"/>
      <c r="I35" s="662"/>
      <c r="J35" s="662"/>
      <c r="K35" s="662"/>
      <c r="L35" s="662"/>
      <c r="M35" s="662"/>
      <c r="N35" s="662"/>
      <c r="O35" s="662"/>
      <c r="P35" s="662"/>
      <c r="Q35" s="663"/>
      <c r="R35" s="664">
        <v>30966</v>
      </c>
      <c r="S35" s="665"/>
      <c r="T35" s="665"/>
      <c r="U35" s="665"/>
      <c r="V35" s="665"/>
      <c r="W35" s="665"/>
      <c r="X35" s="665"/>
      <c r="Y35" s="666"/>
      <c r="Z35" s="691">
        <v>0.2</v>
      </c>
      <c r="AA35" s="691"/>
      <c r="AB35" s="691"/>
      <c r="AC35" s="691"/>
      <c r="AD35" s="692">
        <v>14239</v>
      </c>
      <c r="AE35" s="692"/>
      <c r="AF35" s="692"/>
      <c r="AG35" s="692"/>
      <c r="AH35" s="692"/>
      <c r="AI35" s="692"/>
      <c r="AJ35" s="692"/>
      <c r="AK35" s="692"/>
      <c r="AL35" s="667">
        <v>0.1</v>
      </c>
      <c r="AM35" s="668"/>
      <c r="AN35" s="668"/>
      <c r="AO35" s="693"/>
      <c r="AP35" s="218"/>
      <c r="AQ35" s="723" t="s">
        <v>322</v>
      </c>
      <c r="AR35" s="724"/>
      <c r="AS35" s="724"/>
      <c r="AT35" s="724"/>
      <c r="AU35" s="724"/>
      <c r="AV35" s="724"/>
      <c r="AW35" s="724"/>
      <c r="AX35" s="724"/>
      <c r="AY35" s="724"/>
      <c r="AZ35" s="724"/>
      <c r="BA35" s="724"/>
      <c r="BB35" s="724"/>
      <c r="BC35" s="724"/>
      <c r="BD35" s="724"/>
      <c r="BE35" s="724"/>
      <c r="BF35" s="725"/>
      <c r="BG35" s="723" t="s">
        <v>323</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698" t="s">
        <v>324</v>
      </c>
      <c r="CE35" s="699"/>
      <c r="CF35" s="699"/>
      <c r="CG35" s="699"/>
      <c r="CH35" s="699"/>
      <c r="CI35" s="699"/>
      <c r="CJ35" s="699"/>
      <c r="CK35" s="699"/>
      <c r="CL35" s="699"/>
      <c r="CM35" s="699"/>
      <c r="CN35" s="699"/>
      <c r="CO35" s="699"/>
      <c r="CP35" s="699"/>
      <c r="CQ35" s="700"/>
      <c r="CR35" s="664">
        <v>203473</v>
      </c>
      <c r="CS35" s="675"/>
      <c r="CT35" s="675"/>
      <c r="CU35" s="675"/>
      <c r="CV35" s="675"/>
      <c r="CW35" s="675"/>
      <c r="CX35" s="675"/>
      <c r="CY35" s="676"/>
      <c r="CZ35" s="667">
        <v>1.1000000000000001</v>
      </c>
      <c r="DA35" s="677"/>
      <c r="DB35" s="677"/>
      <c r="DC35" s="678"/>
      <c r="DD35" s="670">
        <v>149336</v>
      </c>
      <c r="DE35" s="675"/>
      <c r="DF35" s="675"/>
      <c r="DG35" s="675"/>
      <c r="DH35" s="675"/>
      <c r="DI35" s="675"/>
      <c r="DJ35" s="675"/>
      <c r="DK35" s="676"/>
      <c r="DL35" s="670">
        <v>149196</v>
      </c>
      <c r="DM35" s="675"/>
      <c r="DN35" s="675"/>
      <c r="DO35" s="675"/>
      <c r="DP35" s="675"/>
      <c r="DQ35" s="675"/>
      <c r="DR35" s="675"/>
      <c r="DS35" s="675"/>
      <c r="DT35" s="675"/>
      <c r="DU35" s="675"/>
      <c r="DV35" s="676"/>
      <c r="DW35" s="667">
        <v>1.4</v>
      </c>
      <c r="DX35" s="677"/>
      <c r="DY35" s="677"/>
      <c r="DZ35" s="677"/>
      <c r="EA35" s="677"/>
      <c r="EB35" s="677"/>
      <c r="EC35" s="709"/>
    </row>
    <row r="36" spans="2:133" ht="11.25" customHeight="1" x14ac:dyDescent="0.15">
      <c r="B36" s="661" t="s">
        <v>325</v>
      </c>
      <c r="C36" s="662"/>
      <c r="D36" s="662"/>
      <c r="E36" s="662"/>
      <c r="F36" s="662"/>
      <c r="G36" s="662"/>
      <c r="H36" s="662"/>
      <c r="I36" s="662"/>
      <c r="J36" s="662"/>
      <c r="K36" s="662"/>
      <c r="L36" s="662"/>
      <c r="M36" s="662"/>
      <c r="N36" s="662"/>
      <c r="O36" s="662"/>
      <c r="P36" s="662"/>
      <c r="Q36" s="663"/>
      <c r="R36" s="664">
        <v>766264</v>
      </c>
      <c r="S36" s="665"/>
      <c r="T36" s="665"/>
      <c r="U36" s="665"/>
      <c r="V36" s="665"/>
      <c r="W36" s="665"/>
      <c r="X36" s="665"/>
      <c r="Y36" s="666"/>
      <c r="Z36" s="691">
        <v>3.9</v>
      </c>
      <c r="AA36" s="691"/>
      <c r="AB36" s="691"/>
      <c r="AC36" s="691"/>
      <c r="AD36" s="692" t="s">
        <v>127</v>
      </c>
      <c r="AE36" s="692"/>
      <c r="AF36" s="692"/>
      <c r="AG36" s="692"/>
      <c r="AH36" s="692"/>
      <c r="AI36" s="692"/>
      <c r="AJ36" s="692"/>
      <c r="AK36" s="692"/>
      <c r="AL36" s="667" t="s">
        <v>127</v>
      </c>
      <c r="AM36" s="668"/>
      <c r="AN36" s="668"/>
      <c r="AO36" s="693"/>
      <c r="AP36" s="218"/>
      <c r="AQ36" s="714" t="s">
        <v>326</v>
      </c>
      <c r="AR36" s="715"/>
      <c r="AS36" s="715"/>
      <c r="AT36" s="715"/>
      <c r="AU36" s="715"/>
      <c r="AV36" s="715"/>
      <c r="AW36" s="715"/>
      <c r="AX36" s="715"/>
      <c r="AY36" s="716"/>
      <c r="AZ36" s="717">
        <v>2948334</v>
      </c>
      <c r="BA36" s="718"/>
      <c r="BB36" s="718"/>
      <c r="BC36" s="718"/>
      <c r="BD36" s="718"/>
      <c r="BE36" s="718"/>
      <c r="BF36" s="719"/>
      <c r="BG36" s="720" t="s">
        <v>327</v>
      </c>
      <c r="BH36" s="721"/>
      <c r="BI36" s="721"/>
      <c r="BJ36" s="721"/>
      <c r="BK36" s="721"/>
      <c r="BL36" s="721"/>
      <c r="BM36" s="721"/>
      <c r="BN36" s="721"/>
      <c r="BO36" s="721"/>
      <c r="BP36" s="721"/>
      <c r="BQ36" s="721"/>
      <c r="BR36" s="721"/>
      <c r="BS36" s="721"/>
      <c r="BT36" s="721"/>
      <c r="BU36" s="722"/>
      <c r="BV36" s="717">
        <v>54997</v>
      </c>
      <c r="BW36" s="718"/>
      <c r="BX36" s="718"/>
      <c r="BY36" s="718"/>
      <c r="BZ36" s="718"/>
      <c r="CA36" s="718"/>
      <c r="CB36" s="719"/>
      <c r="CD36" s="698" t="s">
        <v>328</v>
      </c>
      <c r="CE36" s="699"/>
      <c r="CF36" s="699"/>
      <c r="CG36" s="699"/>
      <c r="CH36" s="699"/>
      <c r="CI36" s="699"/>
      <c r="CJ36" s="699"/>
      <c r="CK36" s="699"/>
      <c r="CL36" s="699"/>
      <c r="CM36" s="699"/>
      <c r="CN36" s="699"/>
      <c r="CO36" s="699"/>
      <c r="CP36" s="699"/>
      <c r="CQ36" s="700"/>
      <c r="CR36" s="664">
        <v>2105355</v>
      </c>
      <c r="CS36" s="665"/>
      <c r="CT36" s="665"/>
      <c r="CU36" s="665"/>
      <c r="CV36" s="665"/>
      <c r="CW36" s="665"/>
      <c r="CX36" s="665"/>
      <c r="CY36" s="666"/>
      <c r="CZ36" s="667">
        <v>11.4</v>
      </c>
      <c r="DA36" s="677"/>
      <c r="DB36" s="677"/>
      <c r="DC36" s="678"/>
      <c r="DD36" s="670">
        <v>1597812</v>
      </c>
      <c r="DE36" s="665"/>
      <c r="DF36" s="665"/>
      <c r="DG36" s="665"/>
      <c r="DH36" s="665"/>
      <c r="DI36" s="665"/>
      <c r="DJ36" s="665"/>
      <c r="DK36" s="666"/>
      <c r="DL36" s="670">
        <v>1332352</v>
      </c>
      <c r="DM36" s="665"/>
      <c r="DN36" s="665"/>
      <c r="DO36" s="665"/>
      <c r="DP36" s="665"/>
      <c r="DQ36" s="665"/>
      <c r="DR36" s="665"/>
      <c r="DS36" s="665"/>
      <c r="DT36" s="665"/>
      <c r="DU36" s="665"/>
      <c r="DV36" s="666"/>
      <c r="DW36" s="667">
        <v>12.9</v>
      </c>
      <c r="DX36" s="677"/>
      <c r="DY36" s="677"/>
      <c r="DZ36" s="677"/>
      <c r="EA36" s="677"/>
      <c r="EB36" s="677"/>
      <c r="EC36" s="709"/>
    </row>
    <row r="37" spans="2:133" ht="11.25" customHeight="1" x14ac:dyDescent="0.15">
      <c r="B37" s="661" t="s">
        <v>329</v>
      </c>
      <c r="C37" s="662"/>
      <c r="D37" s="662"/>
      <c r="E37" s="662"/>
      <c r="F37" s="662"/>
      <c r="G37" s="662"/>
      <c r="H37" s="662"/>
      <c r="I37" s="662"/>
      <c r="J37" s="662"/>
      <c r="K37" s="662"/>
      <c r="L37" s="662"/>
      <c r="M37" s="662"/>
      <c r="N37" s="662"/>
      <c r="O37" s="662"/>
      <c r="P37" s="662"/>
      <c r="Q37" s="663"/>
      <c r="R37" s="664">
        <v>95635</v>
      </c>
      <c r="S37" s="665"/>
      <c r="T37" s="665"/>
      <c r="U37" s="665"/>
      <c r="V37" s="665"/>
      <c r="W37" s="665"/>
      <c r="X37" s="665"/>
      <c r="Y37" s="666"/>
      <c r="Z37" s="691">
        <v>0.5</v>
      </c>
      <c r="AA37" s="691"/>
      <c r="AB37" s="691"/>
      <c r="AC37" s="691"/>
      <c r="AD37" s="692" t="s">
        <v>127</v>
      </c>
      <c r="AE37" s="692"/>
      <c r="AF37" s="692"/>
      <c r="AG37" s="692"/>
      <c r="AH37" s="692"/>
      <c r="AI37" s="692"/>
      <c r="AJ37" s="692"/>
      <c r="AK37" s="692"/>
      <c r="AL37" s="667" t="s">
        <v>127</v>
      </c>
      <c r="AM37" s="668"/>
      <c r="AN37" s="668"/>
      <c r="AO37" s="693"/>
      <c r="AQ37" s="704" t="s">
        <v>330</v>
      </c>
      <c r="AR37" s="705"/>
      <c r="AS37" s="705"/>
      <c r="AT37" s="705"/>
      <c r="AU37" s="705"/>
      <c r="AV37" s="705"/>
      <c r="AW37" s="705"/>
      <c r="AX37" s="705"/>
      <c r="AY37" s="706"/>
      <c r="AZ37" s="664">
        <v>1224575</v>
      </c>
      <c r="BA37" s="665"/>
      <c r="BB37" s="665"/>
      <c r="BC37" s="665"/>
      <c r="BD37" s="675"/>
      <c r="BE37" s="675"/>
      <c r="BF37" s="707"/>
      <c r="BG37" s="698" t="s">
        <v>331</v>
      </c>
      <c r="BH37" s="699"/>
      <c r="BI37" s="699"/>
      <c r="BJ37" s="699"/>
      <c r="BK37" s="699"/>
      <c r="BL37" s="699"/>
      <c r="BM37" s="699"/>
      <c r="BN37" s="699"/>
      <c r="BO37" s="699"/>
      <c r="BP37" s="699"/>
      <c r="BQ37" s="699"/>
      <c r="BR37" s="699"/>
      <c r="BS37" s="699"/>
      <c r="BT37" s="699"/>
      <c r="BU37" s="700"/>
      <c r="BV37" s="664">
        <v>-8217</v>
      </c>
      <c r="BW37" s="665"/>
      <c r="BX37" s="665"/>
      <c r="BY37" s="665"/>
      <c r="BZ37" s="665"/>
      <c r="CA37" s="665"/>
      <c r="CB37" s="708"/>
      <c r="CD37" s="698" t="s">
        <v>332</v>
      </c>
      <c r="CE37" s="699"/>
      <c r="CF37" s="699"/>
      <c r="CG37" s="699"/>
      <c r="CH37" s="699"/>
      <c r="CI37" s="699"/>
      <c r="CJ37" s="699"/>
      <c r="CK37" s="699"/>
      <c r="CL37" s="699"/>
      <c r="CM37" s="699"/>
      <c r="CN37" s="699"/>
      <c r="CO37" s="699"/>
      <c r="CP37" s="699"/>
      <c r="CQ37" s="700"/>
      <c r="CR37" s="664">
        <v>617508</v>
      </c>
      <c r="CS37" s="675"/>
      <c r="CT37" s="675"/>
      <c r="CU37" s="675"/>
      <c r="CV37" s="675"/>
      <c r="CW37" s="675"/>
      <c r="CX37" s="675"/>
      <c r="CY37" s="676"/>
      <c r="CZ37" s="667">
        <v>3.3</v>
      </c>
      <c r="DA37" s="677"/>
      <c r="DB37" s="677"/>
      <c r="DC37" s="678"/>
      <c r="DD37" s="670">
        <v>617399</v>
      </c>
      <c r="DE37" s="675"/>
      <c r="DF37" s="675"/>
      <c r="DG37" s="675"/>
      <c r="DH37" s="675"/>
      <c r="DI37" s="675"/>
      <c r="DJ37" s="675"/>
      <c r="DK37" s="676"/>
      <c r="DL37" s="670">
        <v>617291</v>
      </c>
      <c r="DM37" s="675"/>
      <c r="DN37" s="675"/>
      <c r="DO37" s="675"/>
      <c r="DP37" s="675"/>
      <c r="DQ37" s="675"/>
      <c r="DR37" s="675"/>
      <c r="DS37" s="675"/>
      <c r="DT37" s="675"/>
      <c r="DU37" s="675"/>
      <c r="DV37" s="676"/>
      <c r="DW37" s="667">
        <v>6</v>
      </c>
      <c r="DX37" s="677"/>
      <c r="DY37" s="677"/>
      <c r="DZ37" s="677"/>
      <c r="EA37" s="677"/>
      <c r="EB37" s="677"/>
      <c r="EC37" s="709"/>
    </row>
    <row r="38" spans="2:133" ht="11.25" customHeight="1" x14ac:dyDescent="0.15">
      <c r="B38" s="661" t="s">
        <v>333</v>
      </c>
      <c r="C38" s="662"/>
      <c r="D38" s="662"/>
      <c r="E38" s="662"/>
      <c r="F38" s="662"/>
      <c r="G38" s="662"/>
      <c r="H38" s="662"/>
      <c r="I38" s="662"/>
      <c r="J38" s="662"/>
      <c r="K38" s="662"/>
      <c r="L38" s="662"/>
      <c r="M38" s="662"/>
      <c r="N38" s="662"/>
      <c r="O38" s="662"/>
      <c r="P38" s="662"/>
      <c r="Q38" s="663"/>
      <c r="R38" s="664">
        <v>424690</v>
      </c>
      <c r="S38" s="665"/>
      <c r="T38" s="665"/>
      <c r="U38" s="665"/>
      <c r="V38" s="665"/>
      <c r="W38" s="665"/>
      <c r="X38" s="665"/>
      <c r="Y38" s="666"/>
      <c r="Z38" s="691">
        <v>2.2000000000000002</v>
      </c>
      <c r="AA38" s="691"/>
      <c r="AB38" s="691"/>
      <c r="AC38" s="691"/>
      <c r="AD38" s="692" t="s">
        <v>127</v>
      </c>
      <c r="AE38" s="692"/>
      <c r="AF38" s="692"/>
      <c r="AG38" s="692"/>
      <c r="AH38" s="692"/>
      <c r="AI38" s="692"/>
      <c r="AJ38" s="692"/>
      <c r="AK38" s="692"/>
      <c r="AL38" s="667" t="s">
        <v>127</v>
      </c>
      <c r="AM38" s="668"/>
      <c r="AN38" s="668"/>
      <c r="AO38" s="693"/>
      <c r="AQ38" s="704" t="s">
        <v>334</v>
      </c>
      <c r="AR38" s="705"/>
      <c r="AS38" s="705"/>
      <c r="AT38" s="705"/>
      <c r="AU38" s="705"/>
      <c r="AV38" s="705"/>
      <c r="AW38" s="705"/>
      <c r="AX38" s="705"/>
      <c r="AY38" s="706"/>
      <c r="AZ38" s="664">
        <v>167143</v>
      </c>
      <c r="BA38" s="665"/>
      <c r="BB38" s="665"/>
      <c r="BC38" s="665"/>
      <c r="BD38" s="675"/>
      <c r="BE38" s="675"/>
      <c r="BF38" s="707"/>
      <c r="BG38" s="698" t="s">
        <v>335</v>
      </c>
      <c r="BH38" s="699"/>
      <c r="BI38" s="699"/>
      <c r="BJ38" s="699"/>
      <c r="BK38" s="699"/>
      <c r="BL38" s="699"/>
      <c r="BM38" s="699"/>
      <c r="BN38" s="699"/>
      <c r="BO38" s="699"/>
      <c r="BP38" s="699"/>
      <c r="BQ38" s="699"/>
      <c r="BR38" s="699"/>
      <c r="BS38" s="699"/>
      <c r="BT38" s="699"/>
      <c r="BU38" s="700"/>
      <c r="BV38" s="664">
        <v>4883</v>
      </c>
      <c r="BW38" s="665"/>
      <c r="BX38" s="665"/>
      <c r="BY38" s="665"/>
      <c r="BZ38" s="665"/>
      <c r="CA38" s="665"/>
      <c r="CB38" s="708"/>
      <c r="CD38" s="698" t="s">
        <v>336</v>
      </c>
      <c r="CE38" s="699"/>
      <c r="CF38" s="699"/>
      <c r="CG38" s="699"/>
      <c r="CH38" s="699"/>
      <c r="CI38" s="699"/>
      <c r="CJ38" s="699"/>
      <c r="CK38" s="699"/>
      <c r="CL38" s="699"/>
      <c r="CM38" s="699"/>
      <c r="CN38" s="699"/>
      <c r="CO38" s="699"/>
      <c r="CP38" s="699"/>
      <c r="CQ38" s="700"/>
      <c r="CR38" s="664">
        <v>1516449</v>
      </c>
      <c r="CS38" s="665"/>
      <c r="CT38" s="665"/>
      <c r="CU38" s="665"/>
      <c r="CV38" s="665"/>
      <c r="CW38" s="665"/>
      <c r="CX38" s="665"/>
      <c r="CY38" s="666"/>
      <c r="CZ38" s="667">
        <v>8.1999999999999993</v>
      </c>
      <c r="DA38" s="677"/>
      <c r="DB38" s="677"/>
      <c r="DC38" s="678"/>
      <c r="DD38" s="670">
        <v>1247505</v>
      </c>
      <c r="DE38" s="665"/>
      <c r="DF38" s="665"/>
      <c r="DG38" s="665"/>
      <c r="DH38" s="665"/>
      <c r="DI38" s="665"/>
      <c r="DJ38" s="665"/>
      <c r="DK38" s="666"/>
      <c r="DL38" s="670">
        <v>1177970</v>
      </c>
      <c r="DM38" s="665"/>
      <c r="DN38" s="665"/>
      <c r="DO38" s="665"/>
      <c r="DP38" s="665"/>
      <c r="DQ38" s="665"/>
      <c r="DR38" s="665"/>
      <c r="DS38" s="665"/>
      <c r="DT38" s="665"/>
      <c r="DU38" s="665"/>
      <c r="DV38" s="666"/>
      <c r="DW38" s="667">
        <v>11.4</v>
      </c>
      <c r="DX38" s="677"/>
      <c r="DY38" s="677"/>
      <c r="DZ38" s="677"/>
      <c r="EA38" s="677"/>
      <c r="EB38" s="677"/>
      <c r="EC38" s="709"/>
    </row>
    <row r="39" spans="2:133" ht="11.25" customHeight="1" x14ac:dyDescent="0.15">
      <c r="B39" s="661" t="s">
        <v>337</v>
      </c>
      <c r="C39" s="662"/>
      <c r="D39" s="662"/>
      <c r="E39" s="662"/>
      <c r="F39" s="662"/>
      <c r="G39" s="662"/>
      <c r="H39" s="662"/>
      <c r="I39" s="662"/>
      <c r="J39" s="662"/>
      <c r="K39" s="662"/>
      <c r="L39" s="662"/>
      <c r="M39" s="662"/>
      <c r="N39" s="662"/>
      <c r="O39" s="662"/>
      <c r="P39" s="662"/>
      <c r="Q39" s="663"/>
      <c r="R39" s="664">
        <v>807993</v>
      </c>
      <c r="S39" s="665"/>
      <c r="T39" s="665"/>
      <c r="U39" s="665"/>
      <c r="V39" s="665"/>
      <c r="W39" s="665"/>
      <c r="X39" s="665"/>
      <c r="Y39" s="666"/>
      <c r="Z39" s="691">
        <v>4.2</v>
      </c>
      <c r="AA39" s="691"/>
      <c r="AB39" s="691"/>
      <c r="AC39" s="691"/>
      <c r="AD39" s="692">
        <v>9997</v>
      </c>
      <c r="AE39" s="692"/>
      <c r="AF39" s="692"/>
      <c r="AG39" s="692"/>
      <c r="AH39" s="692"/>
      <c r="AI39" s="692"/>
      <c r="AJ39" s="692"/>
      <c r="AK39" s="692"/>
      <c r="AL39" s="667">
        <v>0.1</v>
      </c>
      <c r="AM39" s="668"/>
      <c r="AN39" s="668"/>
      <c r="AO39" s="693"/>
      <c r="AQ39" s="704" t="s">
        <v>338</v>
      </c>
      <c r="AR39" s="705"/>
      <c r="AS39" s="705"/>
      <c r="AT39" s="705"/>
      <c r="AU39" s="705"/>
      <c r="AV39" s="705"/>
      <c r="AW39" s="705"/>
      <c r="AX39" s="705"/>
      <c r="AY39" s="706"/>
      <c r="AZ39" s="664">
        <v>40167</v>
      </c>
      <c r="BA39" s="665"/>
      <c r="BB39" s="665"/>
      <c r="BC39" s="665"/>
      <c r="BD39" s="675"/>
      <c r="BE39" s="675"/>
      <c r="BF39" s="707"/>
      <c r="BG39" s="698" t="s">
        <v>339</v>
      </c>
      <c r="BH39" s="699"/>
      <c r="BI39" s="699"/>
      <c r="BJ39" s="699"/>
      <c r="BK39" s="699"/>
      <c r="BL39" s="699"/>
      <c r="BM39" s="699"/>
      <c r="BN39" s="699"/>
      <c r="BO39" s="699"/>
      <c r="BP39" s="699"/>
      <c r="BQ39" s="699"/>
      <c r="BR39" s="699"/>
      <c r="BS39" s="699"/>
      <c r="BT39" s="699"/>
      <c r="BU39" s="700"/>
      <c r="BV39" s="664">
        <v>7343</v>
      </c>
      <c r="BW39" s="665"/>
      <c r="BX39" s="665"/>
      <c r="BY39" s="665"/>
      <c r="BZ39" s="665"/>
      <c r="CA39" s="665"/>
      <c r="CB39" s="708"/>
      <c r="CD39" s="698" t="s">
        <v>340</v>
      </c>
      <c r="CE39" s="699"/>
      <c r="CF39" s="699"/>
      <c r="CG39" s="699"/>
      <c r="CH39" s="699"/>
      <c r="CI39" s="699"/>
      <c r="CJ39" s="699"/>
      <c r="CK39" s="699"/>
      <c r="CL39" s="699"/>
      <c r="CM39" s="699"/>
      <c r="CN39" s="699"/>
      <c r="CO39" s="699"/>
      <c r="CP39" s="699"/>
      <c r="CQ39" s="700"/>
      <c r="CR39" s="664">
        <v>1480861</v>
      </c>
      <c r="CS39" s="675"/>
      <c r="CT39" s="675"/>
      <c r="CU39" s="675"/>
      <c r="CV39" s="675"/>
      <c r="CW39" s="675"/>
      <c r="CX39" s="675"/>
      <c r="CY39" s="676"/>
      <c r="CZ39" s="667">
        <v>8</v>
      </c>
      <c r="DA39" s="677"/>
      <c r="DB39" s="677"/>
      <c r="DC39" s="678"/>
      <c r="DD39" s="670">
        <v>1464387</v>
      </c>
      <c r="DE39" s="675"/>
      <c r="DF39" s="675"/>
      <c r="DG39" s="675"/>
      <c r="DH39" s="675"/>
      <c r="DI39" s="675"/>
      <c r="DJ39" s="675"/>
      <c r="DK39" s="676"/>
      <c r="DL39" s="670" t="s">
        <v>127</v>
      </c>
      <c r="DM39" s="675"/>
      <c r="DN39" s="675"/>
      <c r="DO39" s="675"/>
      <c r="DP39" s="675"/>
      <c r="DQ39" s="675"/>
      <c r="DR39" s="675"/>
      <c r="DS39" s="675"/>
      <c r="DT39" s="675"/>
      <c r="DU39" s="675"/>
      <c r="DV39" s="676"/>
      <c r="DW39" s="667" t="s">
        <v>127</v>
      </c>
      <c r="DX39" s="677"/>
      <c r="DY39" s="677"/>
      <c r="DZ39" s="677"/>
      <c r="EA39" s="677"/>
      <c r="EB39" s="677"/>
      <c r="EC39" s="709"/>
    </row>
    <row r="40" spans="2:133" ht="11.25" customHeight="1" x14ac:dyDescent="0.15">
      <c r="B40" s="661" t="s">
        <v>341</v>
      </c>
      <c r="C40" s="662"/>
      <c r="D40" s="662"/>
      <c r="E40" s="662"/>
      <c r="F40" s="662"/>
      <c r="G40" s="662"/>
      <c r="H40" s="662"/>
      <c r="I40" s="662"/>
      <c r="J40" s="662"/>
      <c r="K40" s="662"/>
      <c r="L40" s="662"/>
      <c r="M40" s="662"/>
      <c r="N40" s="662"/>
      <c r="O40" s="662"/>
      <c r="P40" s="662"/>
      <c r="Q40" s="663"/>
      <c r="R40" s="664">
        <v>1178794</v>
      </c>
      <c r="S40" s="665"/>
      <c r="T40" s="665"/>
      <c r="U40" s="665"/>
      <c r="V40" s="665"/>
      <c r="W40" s="665"/>
      <c r="X40" s="665"/>
      <c r="Y40" s="666"/>
      <c r="Z40" s="691">
        <v>6.1</v>
      </c>
      <c r="AA40" s="691"/>
      <c r="AB40" s="691"/>
      <c r="AC40" s="691"/>
      <c r="AD40" s="692" t="s">
        <v>127</v>
      </c>
      <c r="AE40" s="692"/>
      <c r="AF40" s="692"/>
      <c r="AG40" s="692"/>
      <c r="AH40" s="692"/>
      <c r="AI40" s="692"/>
      <c r="AJ40" s="692"/>
      <c r="AK40" s="692"/>
      <c r="AL40" s="667" t="s">
        <v>127</v>
      </c>
      <c r="AM40" s="668"/>
      <c r="AN40" s="668"/>
      <c r="AO40" s="693"/>
      <c r="AQ40" s="704" t="s">
        <v>342</v>
      </c>
      <c r="AR40" s="705"/>
      <c r="AS40" s="705"/>
      <c r="AT40" s="705"/>
      <c r="AU40" s="705"/>
      <c r="AV40" s="705"/>
      <c r="AW40" s="705"/>
      <c r="AX40" s="705"/>
      <c r="AY40" s="706"/>
      <c r="AZ40" s="664" t="s">
        <v>127</v>
      </c>
      <c r="BA40" s="665"/>
      <c r="BB40" s="665"/>
      <c r="BC40" s="665"/>
      <c r="BD40" s="675"/>
      <c r="BE40" s="675"/>
      <c r="BF40" s="707"/>
      <c r="BG40" s="710" t="s">
        <v>343</v>
      </c>
      <c r="BH40" s="711"/>
      <c r="BI40" s="711"/>
      <c r="BJ40" s="711"/>
      <c r="BK40" s="711"/>
      <c r="BL40" s="364"/>
      <c r="BM40" s="699" t="s">
        <v>344</v>
      </c>
      <c r="BN40" s="699"/>
      <c r="BO40" s="699"/>
      <c r="BP40" s="699"/>
      <c r="BQ40" s="699"/>
      <c r="BR40" s="699"/>
      <c r="BS40" s="699"/>
      <c r="BT40" s="699"/>
      <c r="BU40" s="700"/>
      <c r="BV40" s="664">
        <v>76</v>
      </c>
      <c r="BW40" s="665"/>
      <c r="BX40" s="665"/>
      <c r="BY40" s="665"/>
      <c r="BZ40" s="665"/>
      <c r="CA40" s="665"/>
      <c r="CB40" s="708"/>
      <c r="CD40" s="698" t="s">
        <v>345</v>
      </c>
      <c r="CE40" s="699"/>
      <c r="CF40" s="699"/>
      <c r="CG40" s="699"/>
      <c r="CH40" s="699"/>
      <c r="CI40" s="699"/>
      <c r="CJ40" s="699"/>
      <c r="CK40" s="699"/>
      <c r="CL40" s="699"/>
      <c r="CM40" s="699"/>
      <c r="CN40" s="699"/>
      <c r="CO40" s="699"/>
      <c r="CP40" s="699"/>
      <c r="CQ40" s="700"/>
      <c r="CR40" s="664">
        <v>1129645</v>
      </c>
      <c r="CS40" s="665"/>
      <c r="CT40" s="665"/>
      <c r="CU40" s="665"/>
      <c r="CV40" s="665"/>
      <c r="CW40" s="665"/>
      <c r="CX40" s="665"/>
      <c r="CY40" s="666"/>
      <c r="CZ40" s="667">
        <v>6.1</v>
      </c>
      <c r="DA40" s="677"/>
      <c r="DB40" s="677"/>
      <c r="DC40" s="678"/>
      <c r="DD40" s="670">
        <v>834645</v>
      </c>
      <c r="DE40" s="665"/>
      <c r="DF40" s="665"/>
      <c r="DG40" s="665"/>
      <c r="DH40" s="665"/>
      <c r="DI40" s="665"/>
      <c r="DJ40" s="665"/>
      <c r="DK40" s="666"/>
      <c r="DL40" s="670" t="s">
        <v>127</v>
      </c>
      <c r="DM40" s="665"/>
      <c r="DN40" s="665"/>
      <c r="DO40" s="665"/>
      <c r="DP40" s="665"/>
      <c r="DQ40" s="665"/>
      <c r="DR40" s="665"/>
      <c r="DS40" s="665"/>
      <c r="DT40" s="665"/>
      <c r="DU40" s="665"/>
      <c r="DV40" s="666"/>
      <c r="DW40" s="667" t="s">
        <v>127</v>
      </c>
      <c r="DX40" s="677"/>
      <c r="DY40" s="677"/>
      <c r="DZ40" s="677"/>
      <c r="EA40" s="677"/>
      <c r="EB40" s="677"/>
      <c r="EC40" s="709"/>
    </row>
    <row r="41" spans="2:133" ht="11.25" customHeight="1" x14ac:dyDescent="0.15">
      <c r="B41" s="661" t="s">
        <v>346</v>
      </c>
      <c r="C41" s="662"/>
      <c r="D41" s="662"/>
      <c r="E41" s="662"/>
      <c r="F41" s="662"/>
      <c r="G41" s="662"/>
      <c r="H41" s="662"/>
      <c r="I41" s="662"/>
      <c r="J41" s="662"/>
      <c r="K41" s="662"/>
      <c r="L41" s="662"/>
      <c r="M41" s="662"/>
      <c r="N41" s="662"/>
      <c r="O41" s="662"/>
      <c r="P41" s="662"/>
      <c r="Q41" s="663"/>
      <c r="R41" s="664" t="s">
        <v>127</v>
      </c>
      <c r="S41" s="665"/>
      <c r="T41" s="665"/>
      <c r="U41" s="665"/>
      <c r="V41" s="665"/>
      <c r="W41" s="665"/>
      <c r="X41" s="665"/>
      <c r="Y41" s="666"/>
      <c r="Z41" s="691" t="s">
        <v>127</v>
      </c>
      <c r="AA41" s="691"/>
      <c r="AB41" s="691"/>
      <c r="AC41" s="691"/>
      <c r="AD41" s="692" t="s">
        <v>127</v>
      </c>
      <c r="AE41" s="692"/>
      <c r="AF41" s="692"/>
      <c r="AG41" s="692"/>
      <c r="AH41" s="692"/>
      <c r="AI41" s="692"/>
      <c r="AJ41" s="692"/>
      <c r="AK41" s="692"/>
      <c r="AL41" s="667" t="s">
        <v>127</v>
      </c>
      <c r="AM41" s="668"/>
      <c r="AN41" s="668"/>
      <c r="AO41" s="693"/>
      <c r="AQ41" s="704" t="s">
        <v>347</v>
      </c>
      <c r="AR41" s="705"/>
      <c r="AS41" s="705"/>
      <c r="AT41" s="705"/>
      <c r="AU41" s="705"/>
      <c r="AV41" s="705"/>
      <c r="AW41" s="705"/>
      <c r="AX41" s="705"/>
      <c r="AY41" s="706"/>
      <c r="AZ41" s="664">
        <v>310387</v>
      </c>
      <c r="BA41" s="665"/>
      <c r="BB41" s="665"/>
      <c r="BC41" s="665"/>
      <c r="BD41" s="675"/>
      <c r="BE41" s="675"/>
      <c r="BF41" s="707"/>
      <c r="BG41" s="710"/>
      <c r="BH41" s="711"/>
      <c r="BI41" s="711"/>
      <c r="BJ41" s="711"/>
      <c r="BK41" s="711"/>
      <c r="BL41" s="364"/>
      <c r="BM41" s="699" t="s">
        <v>348</v>
      </c>
      <c r="BN41" s="699"/>
      <c r="BO41" s="699"/>
      <c r="BP41" s="699"/>
      <c r="BQ41" s="699"/>
      <c r="BR41" s="699"/>
      <c r="BS41" s="699"/>
      <c r="BT41" s="699"/>
      <c r="BU41" s="700"/>
      <c r="BV41" s="664" t="s">
        <v>127</v>
      </c>
      <c r="BW41" s="665"/>
      <c r="BX41" s="665"/>
      <c r="BY41" s="665"/>
      <c r="BZ41" s="665"/>
      <c r="CA41" s="665"/>
      <c r="CB41" s="708"/>
      <c r="CD41" s="698" t="s">
        <v>349</v>
      </c>
      <c r="CE41" s="699"/>
      <c r="CF41" s="699"/>
      <c r="CG41" s="699"/>
      <c r="CH41" s="699"/>
      <c r="CI41" s="699"/>
      <c r="CJ41" s="699"/>
      <c r="CK41" s="699"/>
      <c r="CL41" s="699"/>
      <c r="CM41" s="699"/>
      <c r="CN41" s="699"/>
      <c r="CO41" s="699"/>
      <c r="CP41" s="699"/>
      <c r="CQ41" s="700"/>
      <c r="CR41" s="664" t="s">
        <v>127</v>
      </c>
      <c r="CS41" s="675"/>
      <c r="CT41" s="675"/>
      <c r="CU41" s="675"/>
      <c r="CV41" s="675"/>
      <c r="CW41" s="675"/>
      <c r="CX41" s="675"/>
      <c r="CY41" s="676"/>
      <c r="CZ41" s="667" t="s">
        <v>127</v>
      </c>
      <c r="DA41" s="677"/>
      <c r="DB41" s="677"/>
      <c r="DC41" s="678"/>
      <c r="DD41" s="670" t="s">
        <v>127</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15">
      <c r="B42" s="661" t="s">
        <v>350</v>
      </c>
      <c r="C42" s="662"/>
      <c r="D42" s="662"/>
      <c r="E42" s="662"/>
      <c r="F42" s="662"/>
      <c r="G42" s="662"/>
      <c r="H42" s="662"/>
      <c r="I42" s="662"/>
      <c r="J42" s="662"/>
      <c r="K42" s="662"/>
      <c r="L42" s="662"/>
      <c r="M42" s="662"/>
      <c r="N42" s="662"/>
      <c r="O42" s="662"/>
      <c r="P42" s="662"/>
      <c r="Q42" s="663"/>
      <c r="R42" s="664" t="s">
        <v>127</v>
      </c>
      <c r="S42" s="665"/>
      <c r="T42" s="665"/>
      <c r="U42" s="665"/>
      <c r="V42" s="665"/>
      <c r="W42" s="665"/>
      <c r="X42" s="665"/>
      <c r="Y42" s="666"/>
      <c r="Z42" s="691" t="s">
        <v>127</v>
      </c>
      <c r="AA42" s="691"/>
      <c r="AB42" s="691"/>
      <c r="AC42" s="691"/>
      <c r="AD42" s="692" t="s">
        <v>127</v>
      </c>
      <c r="AE42" s="692"/>
      <c r="AF42" s="692"/>
      <c r="AG42" s="692"/>
      <c r="AH42" s="692"/>
      <c r="AI42" s="692"/>
      <c r="AJ42" s="692"/>
      <c r="AK42" s="692"/>
      <c r="AL42" s="667" t="s">
        <v>127</v>
      </c>
      <c r="AM42" s="668"/>
      <c r="AN42" s="668"/>
      <c r="AO42" s="693"/>
      <c r="AQ42" s="701" t="s">
        <v>351</v>
      </c>
      <c r="AR42" s="702"/>
      <c r="AS42" s="702"/>
      <c r="AT42" s="702"/>
      <c r="AU42" s="702"/>
      <c r="AV42" s="702"/>
      <c r="AW42" s="702"/>
      <c r="AX42" s="702"/>
      <c r="AY42" s="703"/>
      <c r="AZ42" s="644">
        <v>1206062</v>
      </c>
      <c r="BA42" s="679"/>
      <c r="BB42" s="679"/>
      <c r="BC42" s="679"/>
      <c r="BD42" s="645"/>
      <c r="BE42" s="645"/>
      <c r="BF42" s="694"/>
      <c r="BG42" s="712"/>
      <c r="BH42" s="713"/>
      <c r="BI42" s="713"/>
      <c r="BJ42" s="713"/>
      <c r="BK42" s="713"/>
      <c r="BL42" s="365"/>
      <c r="BM42" s="695" t="s">
        <v>352</v>
      </c>
      <c r="BN42" s="695"/>
      <c r="BO42" s="695"/>
      <c r="BP42" s="695"/>
      <c r="BQ42" s="695"/>
      <c r="BR42" s="695"/>
      <c r="BS42" s="695"/>
      <c r="BT42" s="695"/>
      <c r="BU42" s="696"/>
      <c r="BV42" s="644">
        <v>374</v>
      </c>
      <c r="BW42" s="679"/>
      <c r="BX42" s="679"/>
      <c r="BY42" s="679"/>
      <c r="BZ42" s="679"/>
      <c r="CA42" s="679"/>
      <c r="CB42" s="697"/>
      <c r="CD42" s="661" t="s">
        <v>353</v>
      </c>
      <c r="CE42" s="662"/>
      <c r="CF42" s="662"/>
      <c r="CG42" s="662"/>
      <c r="CH42" s="662"/>
      <c r="CI42" s="662"/>
      <c r="CJ42" s="662"/>
      <c r="CK42" s="662"/>
      <c r="CL42" s="662"/>
      <c r="CM42" s="662"/>
      <c r="CN42" s="662"/>
      <c r="CO42" s="662"/>
      <c r="CP42" s="662"/>
      <c r="CQ42" s="663"/>
      <c r="CR42" s="664">
        <v>1795388</v>
      </c>
      <c r="CS42" s="675"/>
      <c r="CT42" s="675"/>
      <c r="CU42" s="675"/>
      <c r="CV42" s="675"/>
      <c r="CW42" s="675"/>
      <c r="CX42" s="675"/>
      <c r="CY42" s="676"/>
      <c r="CZ42" s="667">
        <v>9.6999999999999993</v>
      </c>
      <c r="DA42" s="677"/>
      <c r="DB42" s="677"/>
      <c r="DC42" s="678"/>
      <c r="DD42" s="670">
        <v>383487</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15">
      <c r="B43" s="661" t="s">
        <v>354</v>
      </c>
      <c r="C43" s="662"/>
      <c r="D43" s="662"/>
      <c r="E43" s="662"/>
      <c r="F43" s="662"/>
      <c r="G43" s="662"/>
      <c r="H43" s="662"/>
      <c r="I43" s="662"/>
      <c r="J43" s="662"/>
      <c r="K43" s="662"/>
      <c r="L43" s="662"/>
      <c r="M43" s="662"/>
      <c r="N43" s="662"/>
      <c r="O43" s="662"/>
      <c r="P43" s="662"/>
      <c r="Q43" s="663"/>
      <c r="R43" s="664">
        <v>538094</v>
      </c>
      <c r="S43" s="665"/>
      <c r="T43" s="665"/>
      <c r="U43" s="665"/>
      <c r="V43" s="665"/>
      <c r="W43" s="665"/>
      <c r="X43" s="665"/>
      <c r="Y43" s="666"/>
      <c r="Z43" s="691">
        <v>2.8</v>
      </c>
      <c r="AA43" s="691"/>
      <c r="AB43" s="691"/>
      <c r="AC43" s="691"/>
      <c r="AD43" s="692" t="s">
        <v>127</v>
      </c>
      <c r="AE43" s="692"/>
      <c r="AF43" s="692"/>
      <c r="AG43" s="692"/>
      <c r="AH43" s="692"/>
      <c r="AI43" s="692"/>
      <c r="AJ43" s="692"/>
      <c r="AK43" s="692"/>
      <c r="AL43" s="667" t="s">
        <v>127</v>
      </c>
      <c r="AM43" s="668"/>
      <c r="AN43" s="668"/>
      <c r="AO43" s="693"/>
      <c r="BV43" s="219"/>
      <c r="BW43" s="219"/>
      <c r="BX43" s="219"/>
      <c r="BY43" s="219"/>
      <c r="BZ43" s="219"/>
      <c r="CA43" s="219"/>
      <c r="CB43" s="219"/>
      <c r="CD43" s="661" t="s">
        <v>355</v>
      </c>
      <c r="CE43" s="662"/>
      <c r="CF43" s="662"/>
      <c r="CG43" s="662"/>
      <c r="CH43" s="662"/>
      <c r="CI43" s="662"/>
      <c r="CJ43" s="662"/>
      <c r="CK43" s="662"/>
      <c r="CL43" s="662"/>
      <c r="CM43" s="662"/>
      <c r="CN43" s="662"/>
      <c r="CO43" s="662"/>
      <c r="CP43" s="662"/>
      <c r="CQ43" s="663"/>
      <c r="CR43" s="664">
        <v>104218</v>
      </c>
      <c r="CS43" s="675"/>
      <c r="CT43" s="675"/>
      <c r="CU43" s="675"/>
      <c r="CV43" s="675"/>
      <c r="CW43" s="675"/>
      <c r="CX43" s="675"/>
      <c r="CY43" s="676"/>
      <c r="CZ43" s="667">
        <v>0.6</v>
      </c>
      <c r="DA43" s="677"/>
      <c r="DB43" s="677"/>
      <c r="DC43" s="678"/>
      <c r="DD43" s="670">
        <v>99148</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15">
      <c r="B44" s="641" t="s">
        <v>356</v>
      </c>
      <c r="C44" s="642"/>
      <c r="D44" s="642"/>
      <c r="E44" s="642"/>
      <c r="F44" s="642"/>
      <c r="G44" s="642"/>
      <c r="H44" s="642"/>
      <c r="I44" s="642"/>
      <c r="J44" s="642"/>
      <c r="K44" s="642"/>
      <c r="L44" s="642"/>
      <c r="M44" s="642"/>
      <c r="N44" s="642"/>
      <c r="O44" s="642"/>
      <c r="P44" s="642"/>
      <c r="Q44" s="643"/>
      <c r="R44" s="644">
        <v>19429607</v>
      </c>
      <c r="S44" s="679"/>
      <c r="T44" s="679"/>
      <c r="U44" s="679"/>
      <c r="V44" s="679"/>
      <c r="W44" s="679"/>
      <c r="X44" s="679"/>
      <c r="Y44" s="680"/>
      <c r="Z44" s="681">
        <v>100</v>
      </c>
      <c r="AA44" s="681"/>
      <c r="AB44" s="681"/>
      <c r="AC44" s="681"/>
      <c r="AD44" s="682">
        <v>9779212</v>
      </c>
      <c r="AE44" s="682"/>
      <c r="AF44" s="682"/>
      <c r="AG44" s="682"/>
      <c r="AH44" s="682"/>
      <c r="AI44" s="682"/>
      <c r="AJ44" s="682"/>
      <c r="AK44" s="682"/>
      <c r="AL44" s="647">
        <v>100</v>
      </c>
      <c r="AM44" s="683"/>
      <c r="AN44" s="683"/>
      <c r="AO44" s="684"/>
      <c r="CD44" s="685" t="s">
        <v>303</v>
      </c>
      <c r="CE44" s="686"/>
      <c r="CF44" s="661" t="s">
        <v>357</v>
      </c>
      <c r="CG44" s="662"/>
      <c r="CH44" s="662"/>
      <c r="CI44" s="662"/>
      <c r="CJ44" s="662"/>
      <c r="CK44" s="662"/>
      <c r="CL44" s="662"/>
      <c r="CM44" s="662"/>
      <c r="CN44" s="662"/>
      <c r="CO44" s="662"/>
      <c r="CP44" s="662"/>
      <c r="CQ44" s="663"/>
      <c r="CR44" s="664">
        <v>1227926</v>
      </c>
      <c r="CS44" s="665"/>
      <c r="CT44" s="665"/>
      <c r="CU44" s="665"/>
      <c r="CV44" s="665"/>
      <c r="CW44" s="665"/>
      <c r="CX44" s="665"/>
      <c r="CY44" s="666"/>
      <c r="CZ44" s="667">
        <v>6.6</v>
      </c>
      <c r="DA44" s="668"/>
      <c r="DB44" s="668"/>
      <c r="DC44" s="669"/>
      <c r="DD44" s="670">
        <v>329649</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358</v>
      </c>
      <c r="CG45" s="662"/>
      <c r="CH45" s="662"/>
      <c r="CI45" s="662"/>
      <c r="CJ45" s="662"/>
      <c r="CK45" s="662"/>
      <c r="CL45" s="662"/>
      <c r="CM45" s="662"/>
      <c r="CN45" s="662"/>
      <c r="CO45" s="662"/>
      <c r="CP45" s="662"/>
      <c r="CQ45" s="663"/>
      <c r="CR45" s="664">
        <v>523856</v>
      </c>
      <c r="CS45" s="675"/>
      <c r="CT45" s="675"/>
      <c r="CU45" s="675"/>
      <c r="CV45" s="675"/>
      <c r="CW45" s="675"/>
      <c r="CX45" s="675"/>
      <c r="CY45" s="676"/>
      <c r="CZ45" s="667">
        <v>2.8</v>
      </c>
      <c r="DA45" s="677"/>
      <c r="DB45" s="677"/>
      <c r="DC45" s="678"/>
      <c r="DD45" s="670">
        <v>24823</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15">
      <c r="B46" s="221" t="s">
        <v>359</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360</v>
      </c>
      <c r="CG46" s="662"/>
      <c r="CH46" s="662"/>
      <c r="CI46" s="662"/>
      <c r="CJ46" s="662"/>
      <c r="CK46" s="662"/>
      <c r="CL46" s="662"/>
      <c r="CM46" s="662"/>
      <c r="CN46" s="662"/>
      <c r="CO46" s="662"/>
      <c r="CP46" s="662"/>
      <c r="CQ46" s="663"/>
      <c r="CR46" s="664">
        <v>696646</v>
      </c>
      <c r="CS46" s="665"/>
      <c r="CT46" s="665"/>
      <c r="CU46" s="665"/>
      <c r="CV46" s="665"/>
      <c r="CW46" s="665"/>
      <c r="CX46" s="665"/>
      <c r="CY46" s="666"/>
      <c r="CZ46" s="667">
        <v>3.8</v>
      </c>
      <c r="DA46" s="668"/>
      <c r="DB46" s="668"/>
      <c r="DC46" s="669"/>
      <c r="DD46" s="670">
        <v>304748</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15">
      <c r="B47" s="674" t="s">
        <v>361</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362</v>
      </c>
      <c r="CG47" s="662"/>
      <c r="CH47" s="662"/>
      <c r="CI47" s="662"/>
      <c r="CJ47" s="662"/>
      <c r="CK47" s="662"/>
      <c r="CL47" s="662"/>
      <c r="CM47" s="662"/>
      <c r="CN47" s="662"/>
      <c r="CO47" s="662"/>
      <c r="CP47" s="662"/>
      <c r="CQ47" s="663"/>
      <c r="CR47" s="664">
        <v>567462</v>
      </c>
      <c r="CS47" s="675"/>
      <c r="CT47" s="675"/>
      <c r="CU47" s="675"/>
      <c r="CV47" s="675"/>
      <c r="CW47" s="675"/>
      <c r="CX47" s="675"/>
      <c r="CY47" s="676"/>
      <c r="CZ47" s="667">
        <v>3.1</v>
      </c>
      <c r="DA47" s="677"/>
      <c r="DB47" s="677"/>
      <c r="DC47" s="678"/>
      <c r="DD47" s="670">
        <v>53838</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x14ac:dyDescent="0.15">
      <c r="B48" s="660" t="s">
        <v>363</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364</v>
      </c>
      <c r="CG48" s="662"/>
      <c r="CH48" s="662"/>
      <c r="CI48" s="662"/>
      <c r="CJ48" s="662"/>
      <c r="CK48" s="662"/>
      <c r="CL48" s="662"/>
      <c r="CM48" s="662"/>
      <c r="CN48" s="662"/>
      <c r="CO48" s="662"/>
      <c r="CP48" s="662"/>
      <c r="CQ48" s="663"/>
      <c r="CR48" s="664" t="s">
        <v>127</v>
      </c>
      <c r="CS48" s="665"/>
      <c r="CT48" s="665"/>
      <c r="CU48" s="665"/>
      <c r="CV48" s="665"/>
      <c r="CW48" s="665"/>
      <c r="CX48" s="665"/>
      <c r="CY48" s="666"/>
      <c r="CZ48" s="667" t="s">
        <v>127</v>
      </c>
      <c r="DA48" s="668"/>
      <c r="DB48" s="668"/>
      <c r="DC48" s="669"/>
      <c r="DD48" s="670" t="s">
        <v>127</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15">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365</v>
      </c>
      <c r="CE49" s="642"/>
      <c r="CF49" s="642"/>
      <c r="CG49" s="642"/>
      <c r="CH49" s="642"/>
      <c r="CI49" s="642"/>
      <c r="CJ49" s="642"/>
      <c r="CK49" s="642"/>
      <c r="CL49" s="642"/>
      <c r="CM49" s="642"/>
      <c r="CN49" s="642"/>
      <c r="CO49" s="642"/>
      <c r="CP49" s="642"/>
      <c r="CQ49" s="643"/>
      <c r="CR49" s="644">
        <v>18512418</v>
      </c>
      <c r="CS49" s="645"/>
      <c r="CT49" s="645"/>
      <c r="CU49" s="645"/>
      <c r="CV49" s="645"/>
      <c r="CW49" s="645"/>
      <c r="CX49" s="645"/>
      <c r="CY49" s="646"/>
      <c r="CZ49" s="647">
        <v>100</v>
      </c>
      <c r="DA49" s="648"/>
      <c r="DB49" s="648"/>
      <c r="DC49" s="649"/>
      <c r="DD49" s="650">
        <v>12318615</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idden="1" x14ac:dyDescent="0.15">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Cw8hRJHW+qbWhUc4uFW+Z0xR7iaZtQ0UjNBBBsML3NPI/WXbMMYfRlMxlu20wBt8+orHaj4YfzB7P7pemMWHtg==" saltValue="bg9lg3we67d4M9zbWOxsUg=="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1154" t="s">
        <v>366</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367</v>
      </c>
      <c r="DK2" s="1156"/>
      <c r="DL2" s="1156"/>
      <c r="DM2" s="1156"/>
      <c r="DN2" s="1156"/>
      <c r="DO2" s="1157"/>
      <c r="DP2" s="224"/>
      <c r="DQ2" s="1155" t="s">
        <v>368</v>
      </c>
      <c r="DR2" s="1156"/>
      <c r="DS2" s="1156"/>
      <c r="DT2" s="1156"/>
      <c r="DU2" s="1156"/>
      <c r="DV2" s="1156"/>
      <c r="DW2" s="1156"/>
      <c r="DX2" s="1156"/>
      <c r="DY2" s="1156"/>
      <c r="DZ2" s="1157"/>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1123" t="s">
        <v>369</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370</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15">
      <c r="A5" s="1059" t="s">
        <v>371</v>
      </c>
      <c r="B5" s="1060"/>
      <c r="C5" s="1060"/>
      <c r="D5" s="1060"/>
      <c r="E5" s="1060"/>
      <c r="F5" s="1060"/>
      <c r="G5" s="1060"/>
      <c r="H5" s="1060"/>
      <c r="I5" s="1060"/>
      <c r="J5" s="1060"/>
      <c r="K5" s="1060"/>
      <c r="L5" s="1060"/>
      <c r="M5" s="1060"/>
      <c r="N5" s="1060"/>
      <c r="O5" s="1060"/>
      <c r="P5" s="1061"/>
      <c r="Q5" s="1065" t="s">
        <v>372</v>
      </c>
      <c r="R5" s="1066"/>
      <c r="S5" s="1066"/>
      <c r="T5" s="1066"/>
      <c r="U5" s="1067"/>
      <c r="V5" s="1065" t="s">
        <v>373</v>
      </c>
      <c r="W5" s="1066"/>
      <c r="X5" s="1066"/>
      <c r="Y5" s="1066"/>
      <c r="Z5" s="1067"/>
      <c r="AA5" s="1065" t="s">
        <v>374</v>
      </c>
      <c r="AB5" s="1066"/>
      <c r="AC5" s="1066"/>
      <c r="AD5" s="1066"/>
      <c r="AE5" s="1066"/>
      <c r="AF5" s="1158" t="s">
        <v>375</v>
      </c>
      <c r="AG5" s="1066"/>
      <c r="AH5" s="1066"/>
      <c r="AI5" s="1066"/>
      <c r="AJ5" s="1079"/>
      <c r="AK5" s="1066" t="s">
        <v>376</v>
      </c>
      <c r="AL5" s="1066"/>
      <c r="AM5" s="1066"/>
      <c r="AN5" s="1066"/>
      <c r="AO5" s="1067"/>
      <c r="AP5" s="1065" t="s">
        <v>377</v>
      </c>
      <c r="AQ5" s="1066"/>
      <c r="AR5" s="1066"/>
      <c r="AS5" s="1066"/>
      <c r="AT5" s="1067"/>
      <c r="AU5" s="1065" t="s">
        <v>378</v>
      </c>
      <c r="AV5" s="1066"/>
      <c r="AW5" s="1066"/>
      <c r="AX5" s="1066"/>
      <c r="AY5" s="1079"/>
      <c r="AZ5" s="228"/>
      <c r="BA5" s="228"/>
      <c r="BB5" s="228"/>
      <c r="BC5" s="228"/>
      <c r="BD5" s="228"/>
      <c r="BE5" s="229"/>
      <c r="BF5" s="229"/>
      <c r="BG5" s="229"/>
      <c r="BH5" s="229"/>
      <c r="BI5" s="229"/>
      <c r="BJ5" s="229"/>
      <c r="BK5" s="229"/>
      <c r="BL5" s="229"/>
      <c r="BM5" s="229"/>
      <c r="BN5" s="229"/>
      <c r="BO5" s="229"/>
      <c r="BP5" s="229"/>
      <c r="BQ5" s="1059" t="s">
        <v>379</v>
      </c>
      <c r="BR5" s="1060"/>
      <c r="BS5" s="1060"/>
      <c r="BT5" s="1060"/>
      <c r="BU5" s="1060"/>
      <c r="BV5" s="1060"/>
      <c r="BW5" s="1060"/>
      <c r="BX5" s="1060"/>
      <c r="BY5" s="1060"/>
      <c r="BZ5" s="1060"/>
      <c r="CA5" s="1060"/>
      <c r="CB5" s="1060"/>
      <c r="CC5" s="1060"/>
      <c r="CD5" s="1060"/>
      <c r="CE5" s="1060"/>
      <c r="CF5" s="1060"/>
      <c r="CG5" s="1061"/>
      <c r="CH5" s="1065" t="s">
        <v>380</v>
      </c>
      <c r="CI5" s="1066"/>
      <c r="CJ5" s="1066"/>
      <c r="CK5" s="1066"/>
      <c r="CL5" s="1067"/>
      <c r="CM5" s="1065" t="s">
        <v>381</v>
      </c>
      <c r="CN5" s="1066"/>
      <c r="CO5" s="1066"/>
      <c r="CP5" s="1066"/>
      <c r="CQ5" s="1067"/>
      <c r="CR5" s="1065" t="s">
        <v>382</v>
      </c>
      <c r="CS5" s="1066"/>
      <c r="CT5" s="1066"/>
      <c r="CU5" s="1066"/>
      <c r="CV5" s="1067"/>
      <c r="CW5" s="1065" t="s">
        <v>383</v>
      </c>
      <c r="CX5" s="1066"/>
      <c r="CY5" s="1066"/>
      <c r="CZ5" s="1066"/>
      <c r="DA5" s="1067"/>
      <c r="DB5" s="1065" t="s">
        <v>384</v>
      </c>
      <c r="DC5" s="1066"/>
      <c r="DD5" s="1066"/>
      <c r="DE5" s="1066"/>
      <c r="DF5" s="1067"/>
      <c r="DG5" s="1148" t="s">
        <v>385</v>
      </c>
      <c r="DH5" s="1149"/>
      <c r="DI5" s="1149"/>
      <c r="DJ5" s="1149"/>
      <c r="DK5" s="1150"/>
      <c r="DL5" s="1148" t="s">
        <v>386</v>
      </c>
      <c r="DM5" s="1149"/>
      <c r="DN5" s="1149"/>
      <c r="DO5" s="1149"/>
      <c r="DP5" s="1150"/>
      <c r="DQ5" s="1065" t="s">
        <v>387</v>
      </c>
      <c r="DR5" s="1066"/>
      <c r="DS5" s="1066"/>
      <c r="DT5" s="1066"/>
      <c r="DU5" s="1067"/>
      <c r="DV5" s="1065" t="s">
        <v>378</v>
      </c>
      <c r="DW5" s="1066"/>
      <c r="DX5" s="1066"/>
      <c r="DY5" s="1066"/>
      <c r="DZ5" s="1079"/>
      <c r="EA5" s="230"/>
    </row>
    <row r="6" spans="1:131" s="231" customFormat="1" ht="26.25" customHeight="1" thickBot="1" x14ac:dyDescent="0.2">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15">
      <c r="A7" s="232">
        <v>1</v>
      </c>
      <c r="B7" s="1111" t="s">
        <v>388</v>
      </c>
      <c r="C7" s="1112"/>
      <c r="D7" s="1112"/>
      <c r="E7" s="1112"/>
      <c r="F7" s="1112"/>
      <c r="G7" s="1112"/>
      <c r="H7" s="1112"/>
      <c r="I7" s="1112"/>
      <c r="J7" s="1112"/>
      <c r="K7" s="1112"/>
      <c r="L7" s="1112"/>
      <c r="M7" s="1112"/>
      <c r="N7" s="1112"/>
      <c r="O7" s="1112"/>
      <c r="P7" s="1113"/>
      <c r="Q7" s="1166">
        <v>19430</v>
      </c>
      <c r="R7" s="1167"/>
      <c r="S7" s="1167"/>
      <c r="T7" s="1167"/>
      <c r="U7" s="1167"/>
      <c r="V7" s="1167">
        <v>18512</v>
      </c>
      <c r="W7" s="1167"/>
      <c r="X7" s="1167"/>
      <c r="Y7" s="1167"/>
      <c r="Z7" s="1167"/>
      <c r="AA7" s="1167">
        <v>917</v>
      </c>
      <c r="AB7" s="1167"/>
      <c r="AC7" s="1167"/>
      <c r="AD7" s="1167"/>
      <c r="AE7" s="1168"/>
      <c r="AF7" s="1169">
        <v>634</v>
      </c>
      <c r="AG7" s="1170"/>
      <c r="AH7" s="1170"/>
      <c r="AI7" s="1170"/>
      <c r="AJ7" s="1171"/>
      <c r="AK7" s="1172">
        <v>59</v>
      </c>
      <c r="AL7" s="1173"/>
      <c r="AM7" s="1173"/>
      <c r="AN7" s="1173"/>
      <c r="AO7" s="1173"/>
      <c r="AP7" s="1173">
        <v>10704</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t="s">
        <v>591</v>
      </c>
      <c r="BT7" s="1164"/>
      <c r="BU7" s="1164"/>
      <c r="BV7" s="1164"/>
      <c r="BW7" s="1164"/>
      <c r="BX7" s="1164"/>
      <c r="BY7" s="1164"/>
      <c r="BZ7" s="1164"/>
      <c r="CA7" s="1164"/>
      <c r="CB7" s="1164"/>
      <c r="CC7" s="1164"/>
      <c r="CD7" s="1164"/>
      <c r="CE7" s="1164"/>
      <c r="CF7" s="1164"/>
      <c r="CG7" s="1176"/>
      <c r="CH7" s="1160">
        <v>0</v>
      </c>
      <c r="CI7" s="1161"/>
      <c r="CJ7" s="1161"/>
      <c r="CK7" s="1161"/>
      <c r="CL7" s="1162"/>
      <c r="CM7" s="1160">
        <v>516</v>
      </c>
      <c r="CN7" s="1161"/>
      <c r="CO7" s="1161"/>
      <c r="CP7" s="1161"/>
      <c r="CQ7" s="1162"/>
      <c r="CR7" s="1160">
        <v>20</v>
      </c>
      <c r="CS7" s="1161"/>
      <c r="CT7" s="1161"/>
      <c r="CU7" s="1161"/>
      <c r="CV7" s="1162"/>
      <c r="CW7" s="1160" t="s">
        <v>603</v>
      </c>
      <c r="CX7" s="1161"/>
      <c r="CY7" s="1161"/>
      <c r="CZ7" s="1161"/>
      <c r="DA7" s="1162"/>
      <c r="DB7" s="1160" t="s">
        <v>603</v>
      </c>
      <c r="DC7" s="1161"/>
      <c r="DD7" s="1161"/>
      <c r="DE7" s="1161"/>
      <c r="DF7" s="1162"/>
      <c r="DG7" s="1160" t="s">
        <v>603</v>
      </c>
      <c r="DH7" s="1161"/>
      <c r="DI7" s="1161"/>
      <c r="DJ7" s="1161"/>
      <c r="DK7" s="1162"/>
      <c r="DL7" s="1160" t="s">
        <v>603</v>
      </c>
      <c r="DM7" s="1161"/>
      <c r="DN7" s="1161"/>
      <c r="DO7" s="1161"/>
      <c r="DP7" s="1162"/>
      <c r="DQ7" s="1160" t="s">
        <v>603</v>
      </c>
      <c r="DR7" s="1161"/>
      <c r="DS7" s="1161"/>
      <c r="DT7" s="1161"/>
      <c r="DU7" s="1162"/>
      <c r="DV7" s="1163"/>
      <c r="DW7" s="1164"/>
      <c r="DX7" s="1164"/>
      <c r="DY7" s="1164"/>
      <c r="DZ7" s="1165"/>
      <c r="EA7" s="230"/>
    </row>
    <row r="8" spans="1:131" s="231" customFormat="1" ht="26.25" customHeight="1" x14ac:dyDescent="0.15">
      <c r="A8" s="234">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t="s">
        <v>592</v>
      </c>
      <c r="BT8" s="1057"/>
      <c r="BU8" s="1057"/>
      <c r="BV8" s="1057"/>
      <c r="BW8" s="1057"/>
      <c r="BX8" s="1057"/>
      <c r="BY8" s="1057"/>
      <c r="BZ8" s="1057"/>
      <c r="CA8" s="1057"/>
      <c r="CB8" s="1057"/>
      <c r="CC8" s="1057"/>
      <c r="CD8" s="1057"/>
      <c r="CE8" s="1057"/>
      <c r="CF8" s="1057"/>
      <c r="CG8" s="1078"/>
      <c r="CH8" s="1053">
        <v>-10</v>
      </c>
      <c r="CI8" s="1054"/>
      <c r="CJ8" s="1054"/>
      <c r="CK8" s="1054"/>
      <c r="CL8" s="1055"/>
      <c r="CM8" s="1053">
        <v>686</v>
      </c>
      <c r="CN8" s="1054"/>
      <c r="CO8" s="1054"/>
      <c r="CP8" s="1054"/>
      <c r="CQ8" s="1055"/>
      <c r="CR8" s="1053">
        <v>200</v>
      </c>
      <c r="CS8" s="1054"/>
      <c r="CT8" s="1054"/>
      <c r="CU8" s="1054"/>
      <c r="CV8" s="1055"/>
      <c r="CW8" s="1053" t="s">
        <v>603</v>
      </c>
      <c r="CX8" s="1054"/>
      <c r="CY8" s="1054"/>
      <c r="CZ8" s="1054"/>
      <c r="DA8" s="1055"/>
      <c r="DB8" s="1053" t="s">
        <v>603</v>
      </c>
      <c r="DC8" s="1054"/>
      <c r="DD8" s="1054"/>
      <c r="DE8" s="1054"/>
      <c r="DF8" s="1055"/>
      <c r="DG8" s="1053" t="s">
        <v>603</v>
      </c>
      <c r="DH8" s="1054"/>
      <c r="DI8" s="1054"/>
      <c r="DJ8" s="1054"/>
      <c r="DK8" s="1055"/>
      <c r="DL8" s="1053" t="s">
        <v>603</v>
      </c>
      <c r="DM8" s="1054"/>
      <c r="DN8" s="1054"/>
      <c r="DO8" s="1054"/>
      <c r="DP8" s="1055"/>
      <c r="DQ8" s="1053" t="s">
        <v>603</v>
      </c>
      <c r="DR8" s="1054"/>
      <c r="DS8" s="1054"/>
      <c r="DT8" s="1054"/>
      <c r="DU8" s="1055"/>
      <c r="DV8" s="1056"/>
      <c r="DW8" s="1057"/>
      <c r="DX8" s="1057"/>
      <c r="DY8" s="1057"/>
      <c r="DZ8" s="1058"/>
      <c r="EA8" s="230"/>
    </row>
    <row r="9" spans="1:131" s="231" customFormat="1" ht="26.25" customHeight="1" x14ac:dyDescent="0.15">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15">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15">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15">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15">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15">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15">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15">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15">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15">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15">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15">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15">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389</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
      <c r="A23" s="236" t="s">
        <v>390</v>
      </c>
      <c r="B23" s="1001" t="s">
        <v>391</v>
      </c>
      <c r="C23" s="1002"/>
      <c r="D23" s="1002"/>
      <c r="E23" s="1002"/>
      <c r="F23" s="1002"/>
      <c r="G23" s="1002"/>
      <c r="H23" s="1002"/>
      <c r="I23" s="1002"/>
      <c r="J23" s="1002"/>
      <c r="K23" s="1002"/>
      <c r="L23" s="1002"/>
      <c r="M23" s="1002"/>
      <c r="N23" s="1002"/>
      <c r="O23" s="1002"/>
      <c r="P23" s="1012"/>
      <c r="Q23" s="1131">
        <v>19430</v>
      </c>
      <c r="R23" s="1125"/>
      <c r="S23" s="1125"/>
      <c r="T23" s="1125"/>
      <c r="U23" s="1125"/>
      <c r="V23" s="1125">
        <v>18512</v>
      </c>
      <c r="W23" s="1125"/>
      <c r="X23" s="1125"/>
      <c r="Y23" s="1125"/>
      <c r="Z23" s="1125"/>
      <c r="AA23" s="1125">
        <v>917</v>
      </c>
      <c r="AB23" s="1125"/>
      <c r="AC23" s="1125"/>
      <c r="AD23" s="1125"/>
      <c r="AE23" s="1132"/>
      <c r="AF23" s="1133">
        <v>634</v>
      </c>
      <c r="AG23" s="1125"/>
      <c r="AH23" s="1125"/>
      <c r="AI23" s="1125"/>
      <c r="AJ23" s="1134"/>
      <c r="AK23" s="1135"/>
      <c r="AL23" s="1136"/>
      <c r="AM23" s="1136"/>
      <c r="AN23" s="1136"/>
      <c r="AO23" s="1136"/>
      <c r="AP23" s="1125">
        <v>10704</v>
      </c>
      <c r="AQ23" s="1125"/>
      <c r="AR23" s="1125"/>
      <c r="AS23" s="1125"/>
      <c r="AT23" s="1125"/>
      <c r="AU23" s="1126"/>
      <c r="AV23" s="1126"/>
      <c r="AW23" s="1126"/>
      <c r="AX23" s="1126"/>
      <c r="AY23" s="1127"/>
      <c r="AZ23" s="1128" t="s">
        <v>392</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15">
      <c r="A24" s="1124" t="s">
        <v>393</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
      <c r="A25" s="1123" t="s">
        <v>394</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15">
      <c r="A26" s="1059" t="s">
        <v>371</v>
      </c>
      <c r="B26" s="1060"/>
      <c r="C26" s="1060"/>
      <c r="D26" s="1060"/>
      <c r="E26" s="1060"/>
      <c r="F26" s="1060"/>
      <c r="G26" s="1060"/>
      <c r="H26" s="1060"/>
      <c r="I26" s="1060"/>
      <c r="J26" s="1060"/>
      <c r="K26" s="1060"/>
      <c r="L26" s="1060"/>
      <c r="M26" s="1060"/>
      <c r="N26" s="1060"/>
      <c r="O26" s="1060"/>
      <c r="P26" s="1061"/>
      <c r="Q26" s="1065" t="s">
        <v>395</v>
      </c>
      <c r="R26" s="1066"/>
      <c r="S26" s="1066"/>
      <c r="T26" s="1066"/>
      <c r="U26" s="1067"/>
      <c r="V26" s="1065" t="s">
        <v>396</v>
      </c>
      <c r="W26" s="1066"/>
      <c r="X26" s="1066"/>
      <c r="Y26" s="1066"/>
      <c r="Z26" s="1067"/>
      <c r="AA26" s="1065" t="s">
        <v>397</v>
      </c>
      <c r="AB26" s="1066"/>
      <c r="AC26" s="1066"/>
      <c r="AD26" s="1066"/>
      <c r="AE26" s="1066"/>
      <c r="AF26" s="1119" t="s">
        <v>398</v>
      </c>
      <c r="AG26" s="1072"/>
      <c r="AH26" s="1072"/>
      <c r="AI26" s="1072"/>
      <c r="AJ26" s="1120"/>
      <c r="AK26" s="1066" t="s">
        <v>399</v>
      </c>
      <c r="AL26" s="1066"/>
      <c r="AM26" s="1066"/>
      <c r="AN26" s="1066"/>
      <c r="AO26" s="1067"/>
      <c r="AP26" s="1065" t="s">
        <v>400</v>
      </c>
      <c r="AQ26" s="1066"/>
      <c r="AR26" s="1066"/>
      <c r="AS26" s="1066"/>
      <c r="AT26" s="1067"/>
      <c r="AU26" s="1065" t="s">
        <v>401</v>
      </c>
      <c r="AV26" s="1066"/>
      <c r="AW26" s="1066"/>
      <c r="AX26" s="1066"/>
      <c r="AY26" s="1067"/>
      <c r="AZ26" s="1065" t="s">
        <v>402</v>
      </c>
      <c r="BA26" s="1066"/>
      <c r="BB26" s="1066"/>
      <c r="BC26" s="1066"/>
      <c r="BD26" s="1067"/>
      <c r="BE26" s="1065" t="s">
        <v>378</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15">
      <c r="A28" s="238">
        <v>1</v>
      </c>
      <c r="B28" s="1111" t="s">
        <v>403</v>
      </c>
      <c r="C28" s="1112"/>
      <c r="D28" s="1112"/>
      <c r="E28" s="1112"/>
      <c r="F28" s="1112"/>
      <c r="G28" s="1112"/>
      <c r="H28" s="1112"/>
      <c r="I28" s="1112"/>
      <c r="J28" s="1112"/>
      <c r="K28" s="1112"/>
      <c r="L28" s="1112"/>
      <c r="M28" s="1112"/>
      <c r="N28" s="1112"/>
      <c r="O28" s="1112"/>
      <c r="P28" s="1113"/>
      <c r="Q28" s="1114">
        <v>3709</v>
      </c>
      <c r="R28" s="1115"/>
      <c r="S28" s="1115"/>
      <c r="T28" s="1115"/>
      <c r="U28" s="1115"/>
      <c r="V28" s="1115">
        <v>3654</v>
      </c>
      <c r="W28" s="1115"/>
      <c r="X28" s="1115"/>
      <c r="Y28" s="1115"/>
      <c r="Z28" s="1115"/>
      <c r="AA28" s="1115">
        <v>55</v>
      </c>
      <c r="AB28" s="1115"/>
      <c r="AC28" s="1115"/>
      <c r="AD28" s="1115"/>
      <c r="AE28" s="1116"/>
      <c r="AF28" s="1117">
        <v>55</v>
      </c>
      <c r="AG28" s="1115"/>
      <c r="AH28" s="1115"/>
      <c r="AI28" s="1115"/>
      <c r="AJ28" s="1118"/>
      <c r="AK28" s="1106">
        <v>365</v>
      </c>
      <c r="AL28" s="1107"/>
      <c r="AM28" s="1107"/>
      <c r="AN28" s="1107"/>
      <c r="AO28" s="1107"/>
      <c r="AP28" s="1107" t="s">
        <v>580</v>
      </c>
      <c r="AQ28" s="1107"/>
      <c r="AR28" s="1107"/>
      <c r="AS28" s="1107"/>
      <c r="AT28" s="1107"/>
      <c r="AU28" s="1107" t="s">
        <v>580</v>
      </c>
      <c r="AV28" s="1107"/>
      <c r="AW28" s="1107"/>
      <c r="AX28" s="1107"/>
      <c r="AY28" s="1107"/>
      <c r="AZ28" s="1108" t="s">
        <v>580</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15">
      <c r="A29" s="238">
        <v>2</v>
      </c>
      <c r="B29" s="1094" t="s">
        <v>404</v>
      </c>
      <c r="C29" s="1095"/>
      <c r="D29" s="1095"/>
      <c r="E29" s="1095"/>
      <c r="F29" s="1095"/>
      <c r="G29" s="1095"/>
      <c r="H29" s="1095"/>
      <c r="I29" s="1095"/>
      <c r="J29" s="1095"/>
      <c r="K29" s="1095"/>
      <c r="L29" s="1095"/>
      <c r="M29" s="1095"/>
      <c r="N29" s="1095"/>
      <c r="O29" s="1095"/>
      <c r="P29" s="1096"/>
      <c r="Q29" s="1102">
        <v>4015</v>
      </c>
      <c r="R29" s="1103"/>
      <c r="S29" s="1103"/>
      <c r="T29" s="1103"/>
      <c r="U29" s="1103"/>
      <c r="V29" s="1103">
        <v>3820</v>
      </c>
      <c r="W29" s="1103"/>
      <c r="X29" s="1103"/>
      <c r="Y29" s="1103"/>
      <c r="Z29" s="1103"/>
      <c r="AA29" s="1103">
        <v>195</v>
      </c>
      <c r="AB29" s="1103"/>
      <c r="AC29" s="1103"/>
      <c r="AD29" s="1103"/>
      <c r="AE29" s="1104"/>
      <c r="AF29" s="1099">
        <v>195</v>
      </c>
      <c r="AG29" s="1100"/>
      <c r="AH29" s="1100"/>
      <c r="AI29" s="1100"/>
      <c r="AJ29" s="1101"/>
      <c r="AK29" s="1044">
        <v>708</v>
      </c>
      <c r="AL29" s="1035"/>
      <c r="AM29" s="1035"/>
      <c r="AN29" s="1035"/>
      <c r="AO29" s="1035"/>
      <c r="AP29" s="1035" t="s">
        <v>580</v>
      </c>
      <c r="AQ29" s="1035"/>
      <c r="AR29" s="1035"/>
      <c r="AS29" s="1035"/>
      <c r="AT29" s="1035"/>
      <c r="AU29" s="1035" t="s">
        <v>580</v>
      </c>
      <c r="AV29" s="1035"/>
      <c r="AW29" s="1035"/>
      <c r="AX29" s="1035"/>
      <c r="AY29" s="1035"/>
      <c r="AZ29" s="1105" t="s">
        <v>580</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15">
      <c r="A30" s="238">
        <v>3</v>
      </c>
      <c r="B30" s="1094" t="s">
        <v>405</v>
      </c>
      <c r="C30" s="1095"/>
      <c r="D30" s="1095"/>
      <c r="E30" s="1095"/>
      <c r="F30" s="1095"/>
      <c r="G30" s="1095"/>
      <c r="H30" s="1095"/>
      <c r="I30" s="1095"/>
      <c r="J30" s="1095"/>
      <c r="K30" s="1095"/>
      <c r="L30" s="1095"/>
      <c r="M30" s="1095"/>
      <c r="N30" s="1095"/>
      <c r="O30" s="1095"/>
      <c r="P30" s="1096"/>
      <c r="Q30" s="1102">
        <v>446</v>
      </c>
      <c r="R30" s="1103"/>
      <c r="S30" s="1103"/>
      <c r="T30" s="1103"/>
      <c r="U30" s="1103"/>
      <c r="V30" s="1103">
        <v>416</v>
      </c>
      <c r="W30" s="1103"/>
      <c r="X30" s="1103"/>
      <c r="Y30" s="1103"/>
      <c r="Z30" s="1103"/>
      <c r="AA30" s="1103">
        <v>30</v>
      </c>
      <c r="AB30" s="1103"/>
      <c r="AC30" s="1103"/>
      <c r="AD30" s="1103"/>
      <c r="AE30" s="1104"/>
      <c r="AF30" s="1099">
        <v>30</v>
      </c>
      <c r="AG30" s="1100"/>
      <c r="AH30" s="1100"/>
      <c r="AI30" s="1100"/>
      <c r="AJ30" s="1101"/>
      <c r="AK30" s="1044">
        <v>127</v>
      </c>
      <c r="AL30" s="1035"/>
      <c r="AM30" s="1035"/>
      <c r="AN30" s="1035"/>
      <c r="AO30" s="1035"/>
      <c r="AP30" s="1035" t="s">
        <v>580</v>
      </c>
      <c r="AQ30" s="1035"/>
      <c r="AR30" s="1035"/>
      <c r="AS30" s="1035"/>
      <c r="AT30" s="1035"/>
      <c r="AU30" s="1035" t="s">
        <v>581</v>
      </c>
      <c r="AV30" s="1035"/>
      <c r="AW30" s="1035"/>
      <c r="AX30" s="1035"/>
      <c r="AY30" s="1035"/>
      <c r="AZ30" s="1105" t="s">
        <v>580</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15">
      <c r="A31" s="238">
        <v>4</v>
      </c>
      <c r="B31" s="1094" t="s">
        <v>406</v>
      </c>
      <c r="C31" s="1095"/>
      <c r="D31" s="1095"/>
      <c r="E31" s="1095"/>
      <c r="F31" s="1095"/>
      <c r="G31" s="1095"/>
      <c r="H31" s="1095"/>
      <c r="I31" s="1095"/>
      <c r="J31" s="1095"/>
      <c r="K31" s="1095"/>
      <c r="L31" s="1095"/>
      <c r="M31" s="1095"/>
      <c r="N31" s="1095"/>
      <c r="O31" s="1095"/>
      <c r="P31" s="1096"/>
      <c r="Q31" s="1102">
        <v>853</v>
      </c>
      <c r="R31" s="1103"/>
      <c r="S31" s="1103"/>
      <c r="T31" s="1103"/>
      <c r="U31" s="1103"/>
      <c r="V31" s="1103">
        <v>779</v>
      </c>
      <c r="W31" s="1103"/>
      <c r="X31" s="1103"/>
      <c r="Y31" s="1103"/>
      <c r="Z31" s="1103"/>
      <c r="AA31" s="1103">
        <v>74</v>
      </c>
      <c r="AB31" s="1103"/>
      <c r="AC31" s="1103"/>
      <c r="AD31" s="1103"/>
      <c r="AE31" s="1104"/>
      <c r="AF31" s="1099">
        <v>1070</v>
      </c>
      <c r="AG31" s="1100"/>
      <c r="AH31" s="1100"/>
      <c r="AI31" s="1100"/>
      <c r="AJ31" s="1101"/>
      <c r="AK31" s="1044" t="s">
        <v>582</v>
      </c>
      <c r="AL31" s="1035"/>
      <c r="AM31" s="1035"/>
      <c r="AN31" s="1035"/>
      <c r="AO31" s="1035"/>
      <c r="AP31" s="1035">
        <v>1382</v>
      </c>
      <c r="AQ31" s="1035"/>
      <c r="AR31" s="1035"/>
      <c r="AS31" s="1035"/>
      <c r="AT31" s="1035"/>
      <c r="AU31" s="1035">
        <v>82</v>
      </c>
      <c r="AV31" s="1035"/>
      <c r="AW31" s="1035"/>
      <c r="AX31" s="1035"/>
      <c r="AY31" s="1035"/>
      <c r="AZ31" s="1105" t="s">
        <v>582</v>
      </c>
      <c r="BA31" s="1105"/>
      <c r="BB31" s="1105"/>
      <c r="BC31" s="1105"/>
      <c r="BD31" s="1105"/>
      <c r="BE31" s="1036" t="s">
        <v>407</v>
      </c>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15">
      <c r="A32" s="238">
        <v>5</v>
      </c>
      <c r="B32" s="1094" t="s">
        <v>408</v>
      </c>
      <c r="C32" s="1095"/>
      <c r="D32" s="1095"/>
      <c r="E32" s="1095"/>
      <c r="F32" s="1095"/>
      <c r="G32" s="1095"/>
      <c r="H32" s="1095"/>
      <c r="I32" s="1095"/>
      <c r="J32" s="1095"/>
      <c r="K32" s="1095"/>
      <c r="L32" s="1095"/>
      <c r="M32" s="1095"/>
      <c r="N32" s="1095"/>
      <c r="O32" s="1095"/>
      <c r="P32" s="1096"/>
      <c r="Q32" s="1102">
        <v>1009</v>
      </c>
      <c r="R32" s="1103"/>
      <c r="S32" s="1103"/>
      <c r="T32" s="1103"/>
      <c r="U32" s="1103"/>
      <c r="V32" s="1103">
        <v>930</v>
      </c>
      <c r="W32" s="1103"/>
      <c r="X32" s="1103"/>
      <c r="Y32" s="1103"/>
      <c r="Z32" s="1103"/>
      <c r="AA32" s="1103">
        <v>79</v>
      </c>
      <c r="AB32" s="1103"/>
      <c r="AC32" s="1103"/>
      <c r="AD32" s="1103"/>
      <c r="AE32" s="1104"/>
      <c r="AF32" s="1099">
        <v>210</v>
      </c>
      <c r="AG32" s="1100"/>
      <c r="AH32" s="1100"/>
      <c r="AI32" s="1100"/>
      <c r="AJ32" s="1101"/>
      <c r="AK32" s="1044">
        <v>79</v>
      </c>
      <c r="AL32" s="1035"/>
      <c r="AM32" s="1035"/>
      <c r="AN32" s="1035"/>
      <c r="AO32" s="1035"/>
      <c r="AP32" s="1035">
        <v>7694</v>
      </c>
      <c r="AQ32" s="1035"/>
      <c r="AR32" s="1035"/>
      <c r="AS32" s="1035"/>
      <c r="AT32" s="1035"/>
      <c r="AU32" s="1035">
        <v>2516</v>
      </c>
      <c r="AV32" s="1035"/>
      <c r="AW32" s="1035"/>
      <c r="AX32" s="1035"/>
      <c r="AY32" s="1035"/>
      <c r="AZ32" s="1105" t="s">
        <v>582</v>
      </c>
      <c r="BA32" s="1105"/>
      <c r="BB32" s="1105"/>
      <c r="BC32" s="1105"/>
      <c r="BD32" s="1105"/>
      <c r="BE32" s="1036" t="s">
        <v>407</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15">
      <c r="A33" s="238">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15">
      <c r="A34" s="238">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15">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15">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15">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15">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15">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15">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15">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15">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15">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15">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15">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15">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15">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15">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15">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15">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15">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15">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15">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15">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15">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15">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15">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15">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15">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15">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15">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409</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
      <c r="A63" s="236" t="s">
        <v>390</v>
      </c>
      <c r="B63" s="1001" t="s">
        <v>410</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1560</v>
      </c>
      <c r="AG63" s="1023"/>
      <c r="AH63" s="1023"/>
      <c r="AI63" s="1023"/>
      <c r="AJ63" s="1086"/>
      <c r="AK63" s="1087"/>
      <c r="AL63" s="1027"/>
      <c r="AM63" s="1027"/>
      <c r="AN63" s="1027"/>
      <c r="AO63" s="1027"/>
      <c r="AP63" s="1023">
        <v>9076</v>
      </c>
      <c r="AQ63" s="1023"/>
      <c r="AR63" s="1023"/>
      <c r="AS63" s="1023"/>
      <c r="AT63" s="1023"/>
      <c r="AU63" s="1023">
        <v>2598</v>
      </c>
      <c r="AV63" s="1023"/>
      <c r="AW63" s="1023"/>
      <c r="AX63" s="1023"/>
      <c r="AY63" s="1023"/>
      <c r="AZ63" s="1081"/>
      <c r="BA63" s="1081"/>
      <c r="BB63" s="1081"/>
      <c r="BC63" s="1081"/>
      <c r="BD63" s="1081"/>
      <c r="BE63" s="1024"/>
      <c r="BF63" s="1024"/>
      <c r="BG63" s="1024"/>
      <c r="BH63" s="1024"/>
      <c r="BI63" s="1025"/>
      <c r="BJ63" s="1082" t="s">
        <v>185</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
      <c r="A65" s="228" t="s">
        <v>411</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15">
      <c r="A66" s="1059" t="s">
        <v>412</v>
      </c>
      <c r="B66" s="1060"/>
      <c r="C66" s="1060"/>
      <c r="D66" s="1060"/>
      <c r="E66" s="1060"/>
      <c r="F66" s="1060"/>
      <c r="G66" s="1060"/>
      <c r="H66" s="1060"/>
      <c r="I66" s="1060"/>
      <c r="J66" s="1060"/>
      <c r="K66" s="1060"/>
      <c r="L66" s="1060"/>
      <c r="M66" s="1060"/>
      <c r="N66" s="1060"/>
      <c r="O66" s="1060"/>
      <c r="P66" s="1061"/>
      <c r="Q66" s="1065" t="s">
        <v>413</v>
      </c>
      <c r="R66" s="1066"/>
      <c r="S66" s="1066"/>
      <c r="T66" s="1066"/>
      <c r="U66" s="1067"/>
      <c r="V66" s="1065" t="s">
        <v>396</v>
      </c>
      <c r="W66" s="1066"/>
      <c r="X66" s="1066"/>
      <c r="Y66" s="1066"/>
      <c r="Z66" s="1067"/>
      <c r="AA66" s="1065" t="s">
        <v>414</v>
      </c>
      <c r="AB66" s="1066"/>
      <c r="AC66" s="1066"/>
      <c r="AD66" s="1066"/>
      <c r="AE66" s="1067"/>
      <c r="AF66" s="1071" t="s">
        <v>398</v>
      </c>
      <c r="AG66" s="1072"/>
      <c r="AH66" s="1072"/>
      <c r="AI66" s="1072"/>
      <c r="AJ66" s="1073"/>
      <c r="AK66" s="1065" t="s">
        <v>399</v>
      </c>
      <c r="AL66" s="1060"/>
      <c r="AM66" s="1060"/>
      <c r="AN66" s="1060"/>
      <c r="AO66" s="1061"/>
      <c r="AP66" s="1065" t="s">
        <v>415</v>
      </c>
      <c r="AQ66" s="1066"/>
      <c r="AR66" s="1066"/>
      <c r="AS66" s="1066"/>
      <c r="AT66" s="1067"/>
      <c r="AU66" s="1065" t="s">
        <v>416</v>
      </c>
      <c r="AV66" s="1066"/>
      <c r="AW66" s="1066"/>
      <c r="AX66" s="1066"/>
      <c r="AY66" s="1067"/>
      <c r="AZ66" s="1065" t="s">
        <v>378</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15">
      <c r="A68" s="232">
        <v>1</v>
      </c>
      <c r="B68" s="1049" t="s">
        <v>583</v>
      </c>
      <c r="C68" s="1050"/>
      <c r="D68" s="1050"/>
      <c r="E68" s="1050"/>
      <c r="F68" s="1050"/>
      <c r="G68" s="1050"/>
      <c r="H68" s="1050"/>
      <c r="I68" s="1050"/>
      <c r="J68" s="1050"/>
      <c r="K68" s="1050"/>
      <c r="L68" s="1050"/>
      <c r="M68" s="1050"/>
      <c r="N68" s="1050"/>
      <c r="O68" s="1050"/>
      <c r="P68" s="1051"/>
      <c r="Q68" s="1052">
        <v>10978</v>
      </c>
      <c r="R68" s="1046"/>
      <c r="S68" s="1046"/>
      <c r="T68" s="1046"/>
      <c r="U68" s="1046"/>
      <c r="V68" s="1046">
        <v>10532</v>
      </c>
      <c r="W68" s="1046"/>
      <c r="X68" s="1046"/>
      <c r="Y68" s="1046"/>
      <c r="Z68" s="1046"/>
      <c r="AA68" s="1046">
        <v>446</v>
      </c>
      <c r="AB68" s="1046"/>
      <c r="AC68" s="1046"/>
      <c r="AD68" s="1046"/>
      <c r="AE68" s="1046"/>
      <c r="AF68" s="1046">
        <v>446</v>
      </c>
      <c r="AG68" s="1046"/>
      <c r="AH68" s="1046"/>
      <c r="AI68" s="1046"/>
      <c r="AJ68" s="1046"/>
      <c r="AK68" s="1046">
        <v>660</v>
      </c>
      <c r="AL68" s="1046"/>
      <c r="AM68" s="1046"/>
      <c r="AN68" s="1046"/>
      <c r="AO68" s="1046"/>
      <c r="AP68" s="1046" t="s">
        <v>582</v>
      </c>
      <c r="AQ68" s="1046"/>
      <c r="AR68" s="1046"/>
      <c r="AS68" s="1046"/>
      <c r="AT68" s="1046"/>
      <c r="AU68" s="1046" t="s">
        <v>582</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15">
      <c r="A69" s="234">
        <v>2</v>
      </c>
      <c r="B69" s="1038" t="s">
        <v>584</v>
      </c>
      <c r="C69" s="1039"/>
      <c r="D69" s="1039"/>
      <c r="E69" s="1039"/>
      <c r="F69" s="1039"/>
      <c r="G69" s="1039"/>
      <c r="H69" s="1039"/>
      <c r="I69" s="1039"/>
      <c r="J69" s="1039"/>
      <c r="K69" s="1039"/>
      <c r="L69" s="1039"/>
      <c r="M69" s="1039"/>
      <c r="N69" s="1039"/>
      <c r="O69" s="1039"/>
      <c r="P69" s="1040"/>
      <c r="Q69" s="1041">
        <v>860</v>
      </c>
      <c r="R69" s="1035"/>
      <c r="S69" s="1035"/>
      <c r="T69" s="1035"/>
      <c r="U69" s="1035"/>
      <c r="V69" s="1035">
        <v>858</v>
      </c>
      <c r="W69" s="1035"/>
      <c r="X69" s="1035"/>
      <c r="Y69" s="1035"/>
      <c r="Z69" s="1035"/>
      <c r="AA69" s="1035">
        <v>2</v>
      </c>
      <c r="AB69" s="1035"/>
      <c r="AC69" s="1035"/>
      <c r="AD69" s="1035"/>
      <c r="AE69" s="1035"/>
      <c r="AF69" s="1035">
        <v>2</v>
      </c>
      <c r="AG69" s="1035"/>
      <c r="AH69" s="1035"/>
      <c r="AI69" s="1035"/>
      <c r="AJ69" s="1035"/>
      <c r="AK69" s="1035">
        <v>1</v>
      </c>
      <c r="AL69" s="1035"/>
      <c r="AM69" s="1035"/>
      <c r="AN69" s="1035"/>
      <c r="AO69" s="1035"/>
      <c r="AP69" s="1035" t="s">
        <v>582</v>
      </c>
      <c r="AQ69" s="1035"/>
      <c r="AR69" s="1035"/>
      <c r="AS69" s="1035"/>
      <c r="AT69" s="1035"/>
      <c r="AU69" s="1035" t="s">
        <v>582</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15">
      <c r="A70" s="234">
        <v>3</v>
      </c>
      <c r="B70" s="1038" t="s">
        <v>585</v>
      </c>
      <c r="C70" s="1039"/>
      <c r="D70" s="1039"/>
      <c r="E70" s="1039"/>
      <c r="F70" s="1039"/>
      <c r="G70" s="1039"/>
      <c r="H70" s="1039"/>
      <c r="I70" s="1039"/>
      <c r="J70" s="1039"/>
      <c r="K70" s="1039"/>
      <c r="L70" s="1039"/>
      <c r="M70" s="1039"/>
      <c r="N70" s="1039"/>
      <c r="O70" s="1039"/>
      <c r="P70" s="1040"/>
      <c r="Q70" s="1041">
        <v>163</v>
      </c>
      <c r="R70" s="1035"/>
      <c r="S70" s="1035"/>
      <c r="T70" s="1035"/>
      <c r="U70" s="1035"/>
      <c r="V70" s="1035">
        <v>160</v>
      </c>
      <c r="W70" s="1035"/>
      <c r="X70" s="1035"/>
      <c r="Y70" s="1035"/>
      <c r="Z70" s="1035"/>
      <c r="AA70" s="1035">
        <v>3</v>
      </c>
      <c r="AB70" s="1035"/>
      <c r="AC70" s="1035"/>
      <c r="AD70" s="1035"/>
      <c r="AE70" s="1035"/>
      <c r="AF70" s="1035">
        <v>3</v>
      </c>
      <c r="AG70" s="1035"/>
      <c r="AH70" s="1035"/>
      <c r="AI70" s="1035"/>
      <c r="AJ70" s="1035"/>
      <c r="AK70" s="1035" t="s">
        <v>600</v>
      </c>
      <c r="AL70" s="1035"/>
      <c r="AM70" s="1035"/>
      <c r="AN70" s="1035"/>
      <c r="AO70" s="1035"/>
      <c r="AP70" s="1035" t="s">
        <v>593</v>
      </c>
      <c r="AQ70" s="1035"/>
      <c r="AR70" s="1035"/>
      <c r="AS70" s="1035"/>
      <c r="AT70" s="1035"/>
      <c r="AU70" s="1035" t="s">
        <v>582</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15">
      <c r="A71" s="234">
        <v>4</v>
      </c>
      <c r="B71" s="1038" t="s">
        <v>586</v>
      </c>
      <c r="C71" s="1039"/>
      <c r="D71" s="1039"/>
      <c r="E71" s="1039"/>
      <c r="F71" s="1039"/>
      <c r="G71" s="1039"/>
      <c r="H71" s="1039"/>
      <c r="I71" s="1039"/>
      <c r="J71" s="1039"/>
      <c r="K71" s="1039"/>
      <c r="L71" s="1039"/>
      <c r="M71" s="1039"/>
      <c r="N71" s="1039"/>
      <c r="O71" s="1039"/>
      <c r="P71" s="1040"/>
      <c r="Q71" s="1041">
        <f>Q72+Q73</f>
        <v>273533</v>
      </c>
      <c r="R71" s="1035"/>
      <c r="S71" s="1035"/>
      <c r="T71" s="1035"/>
      <c r="U71" s="1035"/>
      <c r="V71" s="1035">
        <f>V72+V73</f>
        <v>266612</v>
      </c>
      <c r="W71" s="1035"/>
      <c r="X71" s="1035"/>
      <c r="Y71" s="1035"/>
      <c r="Z71" s="1035"/>
      <c r="AA71" s="1035">
        <f>AA72+AA73</f>
        <v>6921</v>
      </c>
      <c r="AB71" s="1035"/>
      <c r="AC71" s="1035"/>
      <c r="AD71" s="1035"/>
      <c r="AE71" s="1035"/>
      <c r="AF71" s="1035">
        <f>AF72+AF73</f>
        <v>6921</v>
      </c>
      <c r="AG71" s="1035"/>
      <c r="AH71" s="1035"/>
      <c r="AI71" s="1035"/>
      <c r="AJ71" s="1035"/>
      <c r="AK71" s="1035">
        <f>AK72+AK73</f>
        <v>11038</v>
      </c>
      <c r="AL71" s="1035"/>
      <c r="AM71" s="1035"/>
      <c r="AN71" s="1035"/>
      <c r="AO71" s="1035"/>
      <c r="AP71" s="1035" t="s">
        <v>582</v>
      </c>
      <c r="AQ71" s="1035"/>
      <c r="AR71" s="1035"/>
      <c r="AS71" s="1035"/>
      <c r="AT71" s="1035"/>
      <c r="AU71" s="1035" t="s">
        <v>582</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15">
      <c r="A72" s="234">
        <v>5</v>
      </c>
      <c r="B72" s="1038" t="s">
        <v>587</v>
      </c>
      <c r="C72" s="1039"/>
      <c r="D72" s="1039"/>
      <c r="E72" s="1039"/>
      <c r="F72" s="1039"/>
      <c r="G72" s="1039"/>
      <c r="H72" s="1039"/>
      <c r="I72" s="1039"/>
      <c r="J72" s="1039"/>
      <c r="K72" s="1039"/>
      <c r="L72" s="1039"/>
      <c r="M72" s="1039"/>
      <c r="N72" s="1039"/>
      <c r="O72" s="1039"/>
      <c r="P72" s="1040"/>
      <c r="Q72" s="1041">
        <v>249</v>
      </c>
      <c r="R72" s="1035"/>
      <c r="S72" s="1035"/>
      <c r="T72" s="1035"/>
      <c r="U72" s="1035"/>
      <c r="V72" s="1035">
        <v>171</v>
      </c>
      <c r="W72" s="1035"/>
      <c r="X72" s="1035"/>
      <c r="Y72" s="1035"/>
      <c r="Z72" s="1035"/>
      <c r="AA72" s="1035">
        <v>78</v>
      </c>
      <c r="AB72" s="1035"/>
      <c r="AC72" s="1035"/>
      <c r="AD72" s="1035"/>
      <c r="AE72" s="1035"/>
      <c r="AF72" s="1035">
        <v>78</v>
      </c>
      <c r="AG72" s="1035"/>
      <c r="AH72" s="1035"/>
      <c r="AI72" s="1035"/>
      <c r="AJ72" s="1035"/>
      <c r="AK72" s="1035">
        <v>35</v>
      </c>
      <c r="AL72" s="1035"/>
      <c r="AM72" s="1035"/>
      <c r="AN72" s="1035"/>
      <c r="AO72" s="1035"/>
      <c r="AP72" s="1035" t="s">
        <v>582</v>
      </c>
      <c r="AQ72" s="1035"/>
      <c r="AR72" s="1035"/>
      <c r="AS72" s="1035"/>
      <c r="AT72" s="1035"/>
      <c r="AU72" s="1035" t="s">
        <v>593</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15">
      <c r="A73" s="234">
        <v>6</v>
      </c>
      <c r="B73" s="1038" t="s">
        <v>588</v>
      </c>
      <c r="C73" s="1039"/>
      <c r="D73" s="1039"/>
      <c r="E73" s="1039"/>
      <c r="F73" s="1039"/>
      <c r="G73" s="1039"/>
      <c r="H73" s="1039"/>
      <c r="I73" s="1039"/>
      <c r="J73" s="1039"/>
      <c r="K73" s="1039"/>
      <c r="L73" s="1039"/>
      <c r="M73" s="1039"/>
      <c r="N73" s="1039"/>
      <c r="O73" s="1039"/>
      <c r="P73" s="1040"/>
      <c r="Q73" s="1041">
        <v>273284</v>
      </c>
      <c r="R73" s="1035"/>
      <c r="S73" s="1035"/>
      <c r="T73" s="1035"/>
      <c r="U73" s="1035"/>
      <c r="V73" s="1035">
        <v>266441</v>
      </c>
      <c r="W73" s="1035"/>
      <c r="X73" s="1035"/>
      <c r="Y73" s="1035"/>
      <c r="Z73" s="1035"/>
      <c r="AA73" s="1035">
        <v>6843</v>
      </c>
      <c r="AB73" s="1035"/>
      <c r="AC73" s="1035"/>
      <c r="AD73" s="1035"/>
      <c r="AE73" s="1035"/>
      <c r="AF73" s="1035">
        <v>6843</v>
      </c>
      <c r="AG73" s="1035"/>
      <c r="AH73" s="1035"/>
      <c r="AI73" s="1035"/>
      <c r="AJ73" s="1035"/>
      <c r="AK73" s="1035">
        <v>11003</v>
      </c>
      <c r="AL73" s="1035"/>
      <c r="AM73" s="1035"/>
      <c r="AN73" s="1035"/>
      <c r="AO73" s="1035"/>
      <c r="AP73" s="1035" t="s">
        <v>582</v>
      </c>
      <c r="AQ73" s="1035"/>
      <c r="AR73" s="1035"/>
      <c r="AS73" s="1035"/>
      <c r="AT73" s="1035"/>
      <c r="AU73" s="1035" t="s">
        <v>582</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15">
      <c r="A74" s="234">
        <v>7</v>
      </c>
      <c r="B74" s="1038" t="s">
        <v>589</v>
      </c>
      <c r="C74" s="1039"/>
      <c r="D74" s="1039"/>
      <c r="E74" s="1039"/>
      <c r="F74" s="1039"/>
      <c r="G74" s="1039"/>
      <c r="H74" s="1039"/>
      <c r="I74" s="1039"/>
      <c r="J74" s="1039"/>
      <c r="K74" s="1039"/>
      <c r="L74" s="1039"/>
      <c r="M74" s="1039"/>
      <c r="N74" s="1039"/>
      <c r="O74" s="1039"/>
      <c r="P74" s="1040"/>
      <c r="Q74" s="1041">
        <f>Q75+Q76</f>
        <v>3331</v>
      </c>
      <c r="R74" s="1035"/>
      <c r="S74" s="1035"/>
      <c r="T74" s="1035"/>
      <c r="U74" s="1035"/>
      <c r="V74" s="1035">
        <f>V75+V76</f>
        <v>4146</v>
      </c>
      <c r="W74" s="1035"/>
      <c r="X74" s="1035"/>
      <c r="Y74" s="1035"/>
      <c r="Z74" s="1035"/>
      <c r="AA74" s="1035">
        <f>AA75+AA76</f>
        <v>-815</v>
      </c>
      <c r="AB74" s="1035"/>
      <c r="AC74" s="1035"/>
      <c r="AD74" s="1035"/>
      <c r="AE74" s="1035"/>
      <c r="AF74" s="1035">
        <v>0</v>
      </c>
      <c r="AG74" s="1035"/>
      <c r="AH74" s="1035"/>
      <c r="AI74" s="1035"/>
      <c r="AJ74" s="1035"/>
      <c r="AK74" s="1035">
        <f>AK76</f>
        <v>1412</v>
      </c>
      <c r="AL74" s="1035"/>
      <c r="AM74" s="1035"/>
      <c r="AN74" s="1035"/>
      <c r="AO74" s="1035"/>
      <c r="AP74" s="1035">
        <f>AP76</f>
        <v>7558</v>
      </c>
      <c r="AQ74" s="1035"/>
      <c r="AR74" s="1035"/>
      <c r="AS74" s="1035"/>
      <c r="AT74" s="1035"/>
      <c r="AU74" s="1035">
        <f>AU76</f>
        <v>3023</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15">
      <c r="A75" s="234">
        <v>8</v>
      </c>
      <c r="B75" s="1038" t="s">
        <v>587</v>
      </c>
      <c r="C75" s="1039"/>
      <c r="D75" s="1039"/>
      <c r="E75" s="1039"/>
      <c r="F75" s="1039"/>
      <c r="G75" s="1039"/>
      <c r="H75" s="1039"/>
      <c r="I75" s="1039"/>
      <c r="J75" s="1039"/>
      <c r="K75" s="1039"/>
      <c r="L75" s="1039"/>
      <c r="M75" s="1039"/>
      <c r="N75" s="1039"/>
      <c r="O75" s="1039"/>
      <c r="P75" s="1040"/>
      <c r="Q75" s="1042">
        <v>3</v>
      </c>
      <c r="R75" s="1043"/>
      <c r="S75" s="1043"/>
      <c r="T75" s="1043"/>
      <c r="U75" s="1044"/>
      <c r="V75" s="1045">
        <v>3</v>
      </c>
      <c r="W75" s="1043"/>
      <c r="X75" s="1043"/>
      <c r="Y75" s="1043"/>
      <c r="Z75" s="1044"/>
      <c r="AA75" s="1045">
        <v>0</v>
      </c>
      <c r="AB75" s="1043"/>
      <c r="AC75" s="1043"/>
      <c r="AD75" s="1043"/>
      <c r="AE75" s="1044"/>
      <c r="AF75" s="1045">
        <v>0</v>
      </c>
      <c r="AG75" s="1043"/>
      <c r="AH75" s="1043"/>
      <c r="AI75" s="1043"/>
      <c r="AJ75" s="1044"/>
      <c r="AK75" s="1045" t="s">
        <v>600</v>
      </c>
      <c r="AL75" s="1043"/>
      <c r="AM75" s="1043"/>
      <c r="AN75" s="1043"/>
      <c r="AO75" s="1044"/>
      <c r="AP75" s="1045" t="s">
        <v>582</v>
      </c>
      <c r="AQ75" s="1043"/>
      <c r="AR75" s="1043"/>
      <c r="AS75" s="1043"/>
      <c r="AT75" s="1044"/>
      <c r="AU75" s="1045" t="s">
        <v>582</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15">
      <c r="A76" s="234">
        <v>9</v>
      </c>
      <c r="B76" s="1038" t="s">
        <v>594</v>
      </c>
      <c r="C76" s="1039"/>
      <c r="D76" s="1039"/>
      <c r="E76" s="1039"/>
      <c r="F76" s="1039"/>
      <c r="G76" s="1039"/>
      <c r="H76" s="1039"/>
      <c r="I76" s="1039"/>
      <c r="J76" s="1039"/>
      <c r="K76" s="1039"/>
      <c r="L76" s="1039"/>
      <c r="M76" s="1039"/>
      <c r="N76" s="1039"/>
      <c r="O76" s="1039"/>
      <c r="P76" s="1040"/>
      <c r="Q76" s="1042">
        <v>3328</v>
      </c>
      <c r="R76" s="1043"/>
      <c r="S76" s="1043"/>
      <c r="T76" s="1043"/>
      <c r="U76" s="1044"/>
      <c r="V76" s="1045">
        <v>4143</v>
      </c>
      <c r="W76" s="1043"/>
      <c r="X76" s="1043"/>
      <c r="Y76" s="1043"/>
      <c r="Z76" s="1044"/>
      <c r="AA76" s="1045">
        <v>-815</v>
      </c>
      <c r="AB76" s="1043"/>
      <c r="AC76" s="1043"/>
      <c r="AD76" s="1043"/>
      <c r="AE76" s="1044"/>
      <c r="AF76" s="1045">
        <v>0</v>
      </c>
      <c r="AG76" s="1043"/>
      <c r="AH76" s="1043"/>
      <c r="AI76" s="1043"/>
      <c r="AJ76" s="1044"/>
      <c r="AK76" s="1045">
        <v>1412</v>
      </c>
      <c r="AL76" s="1043"/>
      <c r="AM76" s="1043"/>
      <c r="AN76" s="1043"/>
      <c r="AO76" s="1044"/>
      <c r="AP76" s="1045">
        <v>7558</v>
      </c>
      <c r="AQ76" s="1043"/>
      <c r="AR76" s="1043"/>
      <c r="AS76" s="1043"/>
      <c r="AT76" s="1044"/>
      <c r="AU76" s="1045">
        <v>3023</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15">
      <c r="A77" s="234">
        <v>10</v>
      </c>
      <c r="B77" s="1038" t="s">
        <v>590</v>
      </c>
      <c r="C77" s="1039"/>
      <c r="D77" s="1039"/>
      <c r="E77" s="1039"/>
      <c r="F77" s="1039"/>
      <c r="G77" s="1039"/>
      <c r="H77" s="1039"/>
      <c r="I77" s="1039"/>
      <c r="J77" s="1039"/>
      <c r="K77" s="1039"/>
      <c r="L77" s="1039"/>
      <c r="M77" s="1039"/>
      <c r="N77" s="1039"/>
      <c r="O77" s="1039"/>
      <c r="P77" s="1040"/>
      <c r="Q77" s="1042">
        <v>4902</v>
      </c>
      <c r="R77" s="1043"/>
      <c r="S77" s="1043"/>
      <c r="T77" s="1043"/>
      <c r="U77" s="1044"/>
      <c r="V77" s="1045">
        <v>4754</v>
      </c>
      <c r="W77" s="1043"/>
      <c r="X77" s="1043"/>
      <c r="Y77" s="1043"/>
      <c r="Z77" s="1044"/>
      <c r="AA77" s="1045">
        <v>148</v>
      </c>
      <c r="AB77" s="1043"/>
      <c r="AC77" s="1043"/>
      <c r="AD77" s="1043"/>
      <c r="AE77" s="1044"/>
      <c r="AF77" s="1045">
        <v>148</v>
      </c>
      <c r="AG77" s="1043"/>
      <c r="AH77" s="1043"/>
      <c r="AI77" s="1043"/>
      <c r="AJ77" s="1044"/>
      <c r="AK77" s="1045">
        <v>151</v>
      </c>
      <c r="AL77" s="1043"/>
      <c r="AM77" s="1043"/>
      <c r="AN77" s="1043"/>
      <c r="AO77" s="1044"/>
      <c r="AP77" s="1045">
        <v>4617</v>
      </c>
      <c r="AQ77" s="1043"/>
      <c r="AR77" s="1043"/>
      <c r="AS77" s="1043"/>
      <c r="AT77" s="1044"/>
      <c r="AU77" s="1045">
        <v>1071</v>
      </c>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15">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15">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15">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15">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15">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15">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15">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15">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15">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15">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
      <c r="A88" s="236" t="s">
        <v>390</v>
      </c>
      <c r="B88" s="1001" t="s">
        <v>417</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f>AF68+AF69+AF70+AF71+AF74+AF77</f>
        <v>7520</v>
      </c>
      <c r="AG88" s="1023"/>
      <c r="AH88" s="1023"/>
      <c r="AI88" s="1023"/>
      <c r="AJ88" s="1023"/>
      <c r="AK88" s="1027"/>
      <c r="AL88" s="1027"/>
      <c r="AM88" s="1027"/>
      <c r="AN88" s="1027"/>
      <c r="AO88" s="1027"/>
      <c r="AP88" s="1023">
        <f>AP74+AP77</f>
        <v>12175</v>
      </c>
      <c r="AQ88" s="1023"/>
      <c r="AR88" s="1023"/>
      <c r="AS88" s="1023"/>
      <c r="AT88" s="1023"/>
      <c r="AU88" s="1023">
        <f>AU74+AU77</f>
        <v>4094</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390</v>
      </c>
      <c r="BR102" s="1001" t="s">
        <v>418</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220</v>
      </c>
      <c r="CS102" s="1017"/>
      <c r="CT102" s="1017"/>
      <c r="CU102" s="1017"/>
      <c r="CV102" s="1018"/>
      <c r="CW102" s="1016" t="s">
        <v>603</v>
      </c>
      <c r="CX102" s="1017"/>
      <c r="CY102" s="1017"/>
      <c r="CZ102" s="1017"/>
      <c r="DA102" s="1018"/>
      <c r="DB102" s="1016" t="s">
        <v>603</v>
      </c>
      <c r="DC102" s="1017"/>
      <c r="DD102" s="1017"/>
      <c r="DE102" s="1017"/>
      <c r="DF102" s="1018"/>
      <c r="DG102" s="1016" t="s">
        <v>603</v>
      </c>
      <c r="DH102" s="1017"/>
      <c r="DI102" s="1017"/>
      <c r="DJ102" s="1017"/>
      <c r="DK102" s="1018"/>
      <c r="DL102" s="1016" t="s">
        <v>603</v>
      </c>
      <c r="DM102" s="1017"/>
      <c r="DN102" s="1017"/>
      <c r="DO102" s="1017"/>
      <c r="DP102" s="1018"/>
      <c r="DQ102" s="1016" t="s">
        <v>603</v>
      </c>
      <c r="DR102" s="1017"/>
      <c r="DS102" s="1017"/>
      <c r="DT102" s="1017"/>
      <c r="DU102" s="1018"/>
      <c r="DV102" s="1001" t="s">
        <v>603</v>
      </c>
      <c r="DW102" s="1002"/>
      <c r="DX102" s="1002"/>
      <c r="DY102" s="1002"/>
      <c r="DZ102" s="100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419</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420</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421</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422</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1006" t="s">
        <v>423</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424</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15">
      <c r="A109" s="959" t="s">
        <v>425</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426</v>
      </c>
      <c r="AB109" s="960"/>
      <c r="AC109" s="960"/>
      <c r="AD109" s="960"/>
      <c r="AE109" s="961"/>
      <c r="AF109" s="962" t="s">
        <v>427</v>
      </c>
      <c r="AG109" s="960"/>
      <c r="AH109" s="960"/>
      <c r="AI109" s="960"/>
      <c r="AJ109" s="961"/>
      <c r="AK109" s="962" t="s">
        <v>305</v>
      </c>
      <c r="AL109" s="960"/>
      <c r="AM109" s="960"/>
      <c r="AN109" s="960"/>
      <c r="AO109" s="961"/>
      <c r="AP109" s="962" t="s">
        <v>428</v>
      </c>
      <c r="AQ109" s="960"/>
      <c r="AR109" s="960"/>
      <c r="AS109" s="960"/>
      <c r="AT109" s="993"/>
      <c r="AU109" s="959" t="s">
        <v>425</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426</v>
      </c>
      <c r="BR109" s="960"/>
      <c r="BS109" s="960"/>
      <c r="BT109" s="960"/>
      <c r="BU109" s="961"/>
      <c r="BV109" s="962" t="s">
        <v>427</v>
      </c>
      <c r="BW109" s="960"/>
      <c r="BX109" s="960"/>
      <c r="BY109" s="960"/>
      <c r="BZ109" s="961"/>
      <c r="CA109" s="962" t="s">
        <v>305</v>
      </c>
      <c r="CB109" s="960"/>
      <c r="CC109" s="960"/>
      <c r="CD109" s="960"/>
      <c r="CE109" s="961"/>
      <c r="CF109" s="1000" t="s">
        <v>428</v>
      </c>
      <c r="CG109" s="1000"/>
      <c r="CH109" s="1000"/>
      <c r="CI109" s="1000"/>
      <c r="CJ109" s="1000"/>
      <c r="CK109" s="962" t="s">
        <v>429</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426</v>
      </c>
      <c r="DH109" s="960"/>
      <c r="DI109" s="960"/>
      <c r="DJ109" s="960"/>
      <c r="DK109" s="961"/>
      <c r="DL109" s="962" t="s">
        <v>427</v>
      </c>
      <c r="DM109" s="960"/>
      <c r="DN109" s="960"/>
      <c r="DO109" s="960"/>
      <c r="DP109" s="961"/>
      <c r="DQ109" s="962" t="s">
        <v>305</v>
      </c>
      <c r="DR109" s="960"/>
      <c r="DS109" s="960"/>
      <c r="DT109" s="960"/>
      <c r="DU109" s="961"/>
      <c r="DV109" s="962" t="s">
        <v>428</v>
      </c>
      <c r="DW109" s="960"/>
      <c r="DX109" s="960"/>
      <c r="DY109" s="960"/>
      <c r="DZ109" s="993"/>
    </row>
    <row r="110" spans="1:131" s="226" customFormat="1" ht="26.25" customHeight="1" x14ac:dyDescent="0.15">
      <c r="A110" s="871" t="s">
        <v>430</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1146554</v>
      </c>
      <c r="AB110" s="953"/>
      <c r="AC110" s="953"/>
      <c r="AD110" s="953"/>
      <c r="AE110" s="954"/>
      <c r="AF110" s="955">
        <v>1126578</v>
      </c>
      <c r="AG110" s="953"/>
      <c r="AH110" s="953"/>
      <c r="AI110" s="953"/>
      <c r="AJ110" s="954"/>
      <c r="AK110" s="955">
        <v>1128205</v>
      </c>
      <c r="AL110" s="953"/>
      <c r="AM110" s="953"/>
      <c r="AN110" s="953"/>
      <c r="AO110" s="954"/>
      <c r="AP110" s="956">
        <v>12.8</v>
      </c>
      <c r="AQ110" s="957"/>
      <c r="AR110" s="957"/>
      <c r="AS110" s="957"/>
      <c r="AT110" s="958"/>
      <c r="AU110" s="994" t="s">
        <v>71</v>
      </c>
      <c r="AV110" s="995"/>
      <c r="AW110" s="995"/>
      <c r="AX110" s="995"/>
      <c r="AY110" s="995"/>
      <c r="AZ110" s="924" t="s">
        <v>431</v>
      </c>
      <c r="BA110" s="872"/>
      <c r="BB110" s="872"/>
      <c r="BC110" s="872"/>
      <c r="BD110" s="872"/>
      <c r="BE110" s="872"/>
      <c r="BF110" s="872"/>
      <c r="BG110" s="872"/>
      <c r="BH110" s="872"/>
      <c r="BI110" s="872"/>
      <c r="BJ110" s="872"/>
      <c r="BK110" s="872"/>
      <c r="BL110" s="872"/>
      <c r="BM110" s="872"/>
      <c r="BN110" s="872"/>
      <c r="BO110" s="872"/>
      <c r="BP110" s="873"/>
      <c r="BQ110" s="925">
        <v>10406814</v>
      </c>
      <c r="BR110" s="906"/>
      <c r="BS110" s="906"/>
      <c r="BT110" s="906"/>
      <c r="BU110" s="906"/>
      <c r="BV110" s="906">
        <v>10737509</v>
      </c>
      <c r="BW110" s="906"/>
      <c r="BX110" s="906"/>
      <c r="BY110" s="906"/>
      <c r="BZ110" s="906"/>
      <c r="CA110" s="906">
        <v>10703651</v>
      </c>
      <c r="CB110" s="906"/>
      <c r="CC110" s="906"/>
      <c r="CD110" s="906"/>
      <c r="CE110" s="906"/>
      <c r="CF110" s="930">
        <v>121.7</v>
      </c>
      <c r="CG110" s="931"/>
      <c r="CH110" s="931"/>
      <c r="CI110" s="931"/>
      <c r="CJ110" s="931"/>
      <c r="CK110" s="990" t="s">
        <v>432</v>
      </c>
      <c r="CL110" s="883"/>
      <c r="CM110" s="924" t="s">
        <v>433</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434</v>
      </c>
      <c r="DH110" s="906"/>
      <c r="DI110" s="906"/>
      <c r="DJ110" s="906"/>
      <c r="DK110" s="906"/>
      <c r="DL110" s="906" t="s">
        <v>185</v>
      </c>
      <c r="DM110" s="906"/>
      <c r="DN110" s="906"/>
      <c r="DO110" s="906"/>
      <c r="DP110" s="906"/>
      <c r="DQ110" s="906" t="s">
        <v>435</v>
      </c>
      <c r="DR110" s="906"/>
      <c r="DS110" s="906"/>
      <c r="DT110" s="906"/>
      <c r="DU110" s="906"/>
      <c r="DV110" s="907" t="s">
        <v>185</v>
      </c>
      <c r="DW110" s="907"/>
      <c r="DX110" s="907"/>
      <c r="DY110" s="907"/>
      <c r="DZ110" s="908"/>
    </row>
    <row r="111" spans="1:131" s="226" customFormat="1" ht="26.25" customHeight="1" x14ac:dyDescent="0.15">
      <c r="A111" s="838" t="s">
        <v>436</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435</v>
      </c>
      <c r="AB111" s="983"/>
      <c r="AC111" s="983"/>
      <c r="AD111" s="983"/>
      <c r="AE111" s="984"/>
      <c r="AF111" s="985" t="s">
        <v>185</v>
      </c>
      <c r="AG111" s="983"/>
      <c r="AH111" s="983"/>
      <c r="AI111" s="983"/>
      <c r="AJ111" s="984"/>
      <c r="AK111" s="985" t="s">
        <v>437</v>
      </c>
      <c r="AL111" s="983"/>
      <c r="AM111" s="983"/>
      <c r="AN111" s="983"/>
      <c r="AO111" s="984"/>
      <c r="AP111" s="986" t="s">
        <v>392</v>
      </c>
      <c r="AQ111" s="987"/>
      <c r="AR111" s="987"/>
      <c r="AS111" s="987"/>
      <c r="AT111" s="988"/>
      <c r="AU111" s="996"/>
      <c r="AV111" s="997"/>
      <c r="AW111" s="997"/>
      <c r="AX111" s="997"/>
      <c r="AY111" s="997"/>
      <c r="AZ111" s="879" t="s">
        <v>438</v>
      </c>
      <c r="BA111" s="816"/>
      <c r="BB111" s="816"/>
      <c r="BC111" s="816"/>
      <c r="BD111" s="816"/>
      <c r="BE111" s="816"/>
      <c r="BF111" s="816"/>
      <c r="BG111" s="816"/>
      <c r="BH111" s="816"/>
      <c r="BI111" s="816"/>
      <c r="BJ111" s="816"/>
      <c r="BK111" s="816"/>
      <c r="BL111" s="816"/>
      <c r="BM111" s="816"/>
      <c r="BN111" s="816"/>
      <c r="BO111" s="816"/>
      <c r="BP111" s="817"/>
      <c r="BQ111" s="880" t="s">
        <v>392</v>
      </c>
      <c r="BR111" s="881"/>
      <c r="BS111" s="881"/>
      <c r="BT111" s="881"/>
      <c r="BU111" s="881"/>
      <c r="BV111" s="881" t="s">
        <v>185</v>
      </c>
      <c r="BW111" s="881"/>
      <c r="BX111" s="881"/>
      <c r="BY111" s="881"/>
      <c r="BZ111" s="881"/>
      <c r="CA111" s="881" t="s">
        <v>185</v>
      </c>
      <c r="CB111" s="881"/>
      <c r="CC111" s="881"/>
      <c r="CD111" s="881"/>
      <c r="CE111" s="881"/>
      <c r="CF111" s="939" t="s">
        <v>185</v>
      </c>
      <c r="CG111" s="940"/>
      <c r="CH111" s="940"/>
      <c r="CI111" s="940"/>
      <c r="CJ111" s="940"/>
      <c r="CK111" s="991"/>
      <c r="CL111" s="885"/>
      <c r="CM111" s="879" t="s">
        <v>439</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185</v>
      </c>
      <c r="DH111" s="881"/>
      <c r="DI111" s="881"/>
      <c r="DJ111" s="881"/>
      <c r="DK111" s="881"/>
      <c r="DL111" s="881" t="s">
        <v>392</v>
      </c>
      <c r="DM111" s="881"/>
      <c r="DN111" s="881"/>
      <c r="DO111" s="881"/>
      <c r="DP111" s="881"/>
      <c r="DQ111" s="881" t="s">
        <v>435</v>
      </c>
      <c r="DR111" s="881"/>
      <c r="DS111" s="881"/>
      <c r="DT111" s="881"/>
      <c r="DU111" s="881"/>
      <c r="DV111" s="858" t="s">
        <v>392</v>
      </c>
      <c r="DW111" s="858"/>
      <c r="DX111" s="858"/>
      <c r="DY111" s="858"/>
      <c r="DZ111" s="859"/>
    </row>
    <row r="112" spans="1:131" s="226" customFormat="1" ht="26.25" customHeight="1" x14ac:dyDescent="0.15">
      <c r="A112" s="976" t="s">
        <v>440</v>
      </c>
      <c r="B112" s="977"/>
      <c r="C112" s="816" t="s">
        <v>441</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437</v>
      </c>
      <c r="AB112" s="844"/>
      <c r="AC112" s="844"/>
      <c r="AD112" s="844"/>
      <c r="AE112" s="845"/>
      <c r="AF112" s="846" t="s">
        <v>435</v>
      </c>
      <c r="AG112" s="844"/>
      <c r="AH112" s="844"/>
      <c r="AI112" s="844"/>
      <c r="AJ112" s="845"/>
      <c r="AK112" s="846" t="s">
        <v>392</v>
      </c>
      <c r="AL112" s="844"/>
      <c r="AM112" s="844"/>
      <c r="AN112" s="844"/>
      <c r="AO112" s="845"/>
      <c r="AP112" s="888" t="s">
        <v>392</v>
      </c>
      <c r="AQ112" s="889"/>
      <c r="AR112" s="889"/>
      <c r="AS112" s="889"/>
      <c r="AT112" s="890"/>
      <c r="AU112" s="996"/>
      <c r="AV112" s="997"/>
      <c r="AW112" s="997"/>
      <c r="AX112" s="997"/>
      <c r="AY112" s="997"/>
      <c r="AZ112" s="879" t="s">
        <v>442</v>
      </c>
      <c r="BA112" s="816"/>
      <c r="BB112" s="816"/>
      <c r="BC112" s="816"/>
      <c r="BD112" s="816"/>
      <c r="BE112" s="816"/>
      <c r="BF112" s="816"/>
      <c r="BG112" s="816"/>
      <c r="BH112" s="816"/>
      <c r="BI112" s="816"/>
      <c r="BJ112" s="816"/>
      <c r="BK112" s="816"/>
      <c r="BL112" s="816"/>
      <c r="BM112" s="816"/>
      <c r="BN112" s="816"/>
      <c r="BO112" s="816"/>
      <c r="BP112" s="817"/>
      <c r="BQ112" s="880">
        <v>4473190</v>
      </c>
      <c r="BR112" s="881"/>
      <c r="BS112" s="881"/>
      <c r="BT112" s="881"/>
      <c r="BU112" s="881"/>
      <c r="BV112" s="881">
        <v>3422931</v>
      </c>
      <c r="BW112" s="881"/>
      <c r="BX112" s="881"/>
      <c r="BY112" s="881"/>
      <c r="BZ112" s="881"/>
      <c r="CA112" s="881">
        <v>2597470</v>
      </c>
      <c r="CB112" s="881"/>
      <c r="CC112" s="881"/>
      <c r="CD112" s="881"/>
      <c r="CE112" s="881"/>
      <c r="CF112" s="939">
        <v>29.5</v>
      </c>
      <c r="CG112" s="940"/>
      <c r="CH112" s="940"/>
      <c r="CI112" s="940"/>
      <c r="CJ112" s="940"/>
      <c r="CK112" s="991"/>
      <c r="CL112" s="885"/>
      <c r="CM112" s="879" t="s">
        <v>443</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185</v>
      </c>
      <c r="DH112" s="881"/>
      <c r="DI112" s="881"/>
      <c r="DJ112" s="881"/>
      <c r="DK112" s="881"/>
      <c r="DL112" s="881" t="s">
        <v>185</v>
      </c>
      <c r="DM112" s="881"/>
      <c r="DN112" s="881"/>
      <c r="DO112" s="881"/>
      <c r="DP112" s="881"/>
      <c r="DQ112" s="881" t="s">
        <v>392</v>
      </c>
      <c r="DR112" s="881"/>
      <c r="DS112" s="881"/>
      <c r="DT112" s="881"/>
      <c r="DU112" s="881"/>
      <c r="DV112" s="858" t="s">
        <v>437</v>
      </c>
      <c r="DW112" s="858"/>
      <c r="DX112" s="858"/>
      <c r="DY112" s="858"/>
      <c r="DZ112" s="859"/>
    </row>
    <row r="113" spans="1:130" s="226" customFormat="1" ht="26.25" customHeight="1" x14ac:dyDescent="0.15">
      <c r="A113" s="978"/>
      <c r="B113" s="979"/>
      <c r="C113" s="816" t="s">
        <v>444</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259793</v>
      </c>
      <c r="AB113" s="983"/>
      <c r="AC113" s="983"/>
      <c r="AD113" s="983"/>
      <c r="AE113" s="984"/>
      <c r="AF113" s="985">
        <v>180023</v>
      </c>
      <c r="AG113" s="983"/>
      <c r="AH113" s="983"/>
      <c r="AI113" s="983"/>
      <c r="AJ113" s="984"/>
      <c r="AK113" s="985">
        <v>169736</v>
      </c>
      <c r="AL113" s="983"/>
      <c r="AM113" s="983"/>
      <c r="AN113" s="983"/>
      <c r="AO113" s="984"/>
      <c r="AP113" s="986">
        <v>1.9</v>
      </c>
      <c r="AQ113" s="987"/>
      <c r="AR113" s="987"/>
      <c r="AS113" s="987"/>
      <c r="AT113" s="988"/>
      <c r="AU113" s="996"/>
      <c r="AV113" s="997"/>
      <c r="AW113" s="997"/>
      <c r="AX113" s="997"/>
      <c r="AY113" s="997"/>
      <c r="AZ113" s="879" t="s">
        <v>445</v>
      </c>
      <c r="BA113" s="816"/>
      <c r="BB113" s="816"/>
      <c r="BC113" s="816"/>
      <c r="BD113" s="816"/>
      <c r="BE113" s="816"/>
      <c r="BF113" s="816"/>
      <c r="BG113" s="816"/>
      <c r="BH113" s="816"/>
      <c r="BI113" s="816"/>
      <c r="BJ113" s="816"/>
      <c r="BK113" s="816"/>
      <c r="BL113" s="816"/>
      <c r="BM113" s="816"/>
      <c r="BN113" s="816"/>
      <c r="BO113" s="816"/>
      <c r="BP113" s="817"/>
      <c r="BQ113" s="880">
        <v>4388365</v>
      </c>
      <c r="BR113" s="881"/>
      <c r="BS113" s="881"/>
      <c r="BT113" s="881"/>
      <c r="BU113" s="881"/>
      <c r="BV113" s="881">
        <v>4391123</v>
      </c>
      <c r="BW113" s="881"/>
      <c r="BX113" s="881"/>
      <c r="BY113" s="881"/>
      <c r="BZ113" s="881"/>
      <c r="CA113" s="881">
        <v>4093863</v>
      </c>
      <c r="CB113" s="881"/>
      <c r="CC113" s="881"/>
      <c r="CD113" s="881"/>
      <c r="CE113" s="881"/>
      <c r="CF113" s="939">
        <v>46.6</v>
      </c>
      <c r="CG113" s="940"/>
      <c r="CH113" s="940"/>
      <c r="CI113" s="940"/>
      <c r="CJ113" s="940"/>
      <c r="CK113" s="991"/>
      <c r="CL113" s="885"/>
      <c r="CM113" s="879" t="s">
        <v>446</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185</v>
      </c>
      <c r="DH113" s="844"/>
      <c r="DI113" s="844"/>
      <c r="DJ113" s="844"/>
      <c r="DK113" s="845"/>
      <c r="DL113" s="846" t="s">
        <v>435</v>
      </c>
      <c r="DM113" s="844"/>
      <c r="DN113" s="844"/>
      <c r="DO113" s="844"/>
      <c r="DP113" s="845"/>
      <c r="DQ113" s="846" t="s">
        <v>185</v>
      </c>
      <c r="DR113" s="844"/>
      <c r="DS113" s="844"/>
      <c r="DT113" s="844"/>
      <c r="DU113" s="845"/>
      <c r="DV113" s="888" t="s">
        <v>392</v>
      </c>
      <c r="DW113" s="889"/>
      <c r="DX113" s="889"/>
      <c r="DY113" s="889"/>
      <c r="DZ113" s="890"/>
    </row>
    <row r="114" spans="1:130" s="226" customFormat="1" ht="26.25" customHeight="1" x14ac:dyDescent="0.15">
      <c r="A114" s="978"/>
      <c r="B114" s="979"/>
      <c r="C114" s="816" t="s">
        <v>447</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366417</v>
      </c>
      <c r="AB114" s="844"/>
      <c r="AC114" s="844"/>
      <c r="AD114" s="844"/>
      <c r="AE114" s="845"/>
      <c r="AF114" s="846">
        <v>451880</v>
      </c>
      <c r="AG114" s="844"/>
      <c r="AH114" s="844"/>
      <c r="AI114" s="844"/>
      <c r="AJ114" s="845"/>
      <c r="AK114" s="846">
        <v>319155</v>
      </c>
      <c r="AL114" s="844"/>
      <c r="AM114" s="844"/>
      <c r="AN114" s="844"/>
      <c r="AO114" s="845"/>
      <c r="AP114" s="888">
        <v>3.6</v>
      </c>
      <c r="AQ114" s="889"/>
      <c r="AR114" s="889"/>
      <c r="AS114" s="889"/>
      <c r="AT114" s="890"/>
      <c r="AU114" s="996"/>
      <c r="AV114" s="997"/>
      <c r="AW114" s="997"/>
      <c r="AX114" s="997"/>
      <c r="AY114" s="997"/>
      <c r="AZ114" s="879" t="s">
        <v>448</v>
      </c>
      <c r="BA114" s="816"/>
      <c r="BB114" s="816"/>
      <c r="BC114" s="816"/>
      <c r="BD114" s="816"/>
      <c r="BE114" s="816"/>
      <c r="BF114" s="816"/>
      <c r="BG114" s="816"/>
      <c r="BH114" s="816"/>
      <c r="BI114" s="816"/>
      <c r="BJ114" s="816"/>
      <c r="BK114" s="816"/>
      <c r="BL114" s="816"/>
      <c r="BM114" s="816"/>
      <c r="BN114" s="816"/>
      <c r="BO114" s="816"/>
      <c r="BP114" s="817"/>
      <c r="BQ114" s="880">
        <v>2578312</v>
      </c>
      <c r="BR114" s="881"/>
      <c r="BS114" s="881"/>
      <c r="BT114" s="881"/>
      <c r="BU114" s="881"/>
      <c r="BV114" s="881">
        <v>2430838</v>
      </c>
      <c r="BW114" s="881"/>
      <c r="BX114" s="881"/>
      <c r="BY114" s="881"/>
      <c r="BZ114" s="881"/>
      <c r="CA114" s="881">
        <v>2428251</v>
      </c>
      <c r="CB114" s="881"/>
      <c r="CC114" s="881"/>
      <c r="CD114" s="881"/>
      <c r="CE114" s="881"/>
      <c r="CF114" s="939">
        <v>27.6</v>
      </c>
      <c r="CG114" s="940"/>
      <c r="CH114" s="940"/>
      <c r="CI114" s="940"/>
      <c r="CJ114" s="940"/>
      <c r="CK114" s="991"/>
      <c r="CL114" s="885"/>
      <c r="CM114" s="879" t="s">
        <v>449</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435</v>
      </c>
      <c r="DH114" s="844"/>
      <c r="DI114" s="844"/>
      <c r="DJ114" s="844"/>
      <c r="DK114" s="845"/>
      <c r="DL114" s="846" t="s">
        <v>185</v>
      </c>
      <c r="DM114" s="844"/>
      <c r="DN114" s="844"/>
      <c r="DO114" s="844"/>
      <c r="DP114" s="845"/>
      <c r="DQ114" s="846" t="s">
        <v>392</v>
      </c>
      <c r="DR114" s="844"/>
      <c r="DS114" s="844"/>
      <c r="DT114" s="844"/>
      <c r="DU114" s="845"/>
      <c r="DV114" s="888" t="s">
        <v>435</v>
      </c>
      <c r="DW114" s="889"/>
      <c r="DX114" s="889"/>
      <c r="DY114" s="889"/>
      <c r="DZ114" s="890"/>
    </row>
    <row r="115" spans="1:130" s="226" customFormat="1" ht="26.25" customHeight="1" x14ac:dyDescent="0.15">
      <c r="A115" s="978"/>
      <c r="B115" s="979"/>
      <c r="C115" s="816" t="s">
        <v>450</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12</v>
      </c>
      <c r="AB115" s="983"/>
      <c r="AC115" s="983"/>
      <c r="AD115" s="983"/>
      <c r="AE115" s="984"/>
      <c r="AF115" s="985">
        <v>28</v>
      </c>
      <c r="AG115" s="983"/>
      <c r="AH115" s="983"/>
      <c r="AI115" s="983"/>
      <c r="AJ115" s="984"/>
      <c r="AK115" s="985">
        <v>24</v>
      </c>
      <c r="AL115" s="983"/>
      <c r="AM115" s="983"/>
      <c r="AN115" s="983"/>
      <c r="AO115" s="984"/>
      <c r="AP115" s="986">
        <v>0</v>
      </c>
      <c r="AQ115" s="987"/>
      <c r="AR115" s="987"/>
      <c r="AS115" s="987"/>
      <c r="AT115" s="988"/>
      <c r="AU115" s="996"/>
      <c r="AV115" s="997"/>
      <c r="AW115" s="997"/>
      <c r="AX115" s="997"/>
      <c r="AY115" s="997"/>
      <c r="AZ115" s="879" t="s">
        <v>451</v>
      </c>
      <c r="BA115" s="816"/>
      <c r="BB115" s="816"/>
      <c r="BC115" s="816"/>
      <c r="BD115" s="816"/>
      <c r="BE115" s="816"/>
      <c r="BF115" s="816"/>
      <c r="BG115" s="816"/>
      <c r="BH115" s="816"/>
      <c r="BI115" s="816"/>
      <c r="BJ115" s="816"/>
      <c r="BK115" s="816"/>
      <c r="BL115" s="816"/>
      <c r="BM115" s="816"/>
      <c r="BN115" s="816"/>
      <c r="BO115" s="816"/>
      <c r="BP115" s="817"/>
      <c r="BQ115" s="880" t="s">
        <v>185</v>
      </c>
      <c r="BR115" s="881"/>
      <c r="BS115" s="881"/>
      <c r="BT115" s="881"/>
      <c r="BU115" s="881"/>
      <c r="BV115" s="881" t="s">
        <v>392</v>
      </c>
      <c r="BW115" s="881"/>
      <c r="BX115" s="881"/>
      <c r="BY115" s="881"/>
      <c r="BZ115" s="881"/>
      <c r="CA115" s="881" t="s">
        <v>185</v>
      </c>
      <c r="CB115" s="881"/>
      <c r="CC115" s="881"/>
      <c r="CD115" s="881"/>
      <c r="CE115" s="881"/>
      <c r="CF115" s="939" t="s">
        <v>185</v>
      </c>
      <c r="CG115" s="940"/>
      <c r="CH115" s="940"/>
      <c r="CI115" s="940"/>
      <c r="CJ115" s="940"/>
      <c r="CK115" s="991"/>
      <c r="CL115" s="885"/>
      <c r="CM115" s="879" t="s">
        <v>452</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392</v>
      </c>
      <c r="DH115" s="844"/>
      <c r="DI115" s="844"/>
      <c r="DJ115" s="844"/>
      <c r="DK115" s="845"/>
      <c r="DL115" s="846" t="s">
        <v>434</v>
      </c>
      <c r="DM115" s="844"/>
      <c r="DN115" s="844"/>
      <c r="DO115" s="844"/>
      <c r="DP115" s="845"/>
      <c r="DQ115" s="846" t="s">
        <v>392</v>
      </c>
      <c r="DR115" s="844"/>
      <c r="DS115" s="844"/>
      <c r="DT115" s="844"/>
      <c r="DU115" s="845"/>
      <c r="DV115" s="888" t="s">
        <v>185</v>
      </c>
      <c r="DW115" s="889"/>
      <c r="DX115" s="889"/>
      <c r="DY115" s="889"/>
      <c r="DZ115" s="890"/>
    </row>
    <row r="116" spans="1:130" s="226" customFormat="1" ht="26.25" customHeight="1" x14ac:dyDescent="0.15">
      <c r="A116" s="980"/>
      <c r="B116" s="981"/>
      <c r="C116" s="903" t="s">
        <v>453</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v>13</v>
      </c>
      <c r="AB116" s="844"/>
      <c r="AC116" s="844"/>
      <c r="AD116" s="844"/>
      <c r="AE116" s="845"/>
      <c r="AF116" s="846">
        <v>210</v>
      </c>
      <c r="AG116" s="844"/>
      <c r="AH116" s="844"/>
      <c r="AI116" s="844"/>
      <c r="AJ116" s="845"/>
      <c r="AK116" s="846">
        <v>14</v>
      </c>
      <c r="AL116" s="844"/>
      <c r="AM116" s="844"/>
      <c r="AN116" s="844"/>
      <c r="AO116" s="845"/>
      <c r="AP116" s="888">
        <v>0</v>
      </c>
      <c r="AQ116" s="889"/>
      <c r="AR116" s="889"/>
      <c r="AS116" s="889"/>
      <c r="AT116" s="890"/>
      <c r="AU116" s="996"/>
      <c r="AV116" s="997"/>
      <c r="AW116" s="997"/>
      <c r="AX116" s="997"/>
      <c r="AY116" s="997"/>
      <c r="AZ116" s="973" t="s">
        <v>454</v>
      </c>
      <c r="BA116" s="974"/>
      <c r="BB116" s="974"/>
      <c r="BC116" s="974"/>
      <c r="BD116" s="974"/>
      <c r="BE116" s="974"/>
      <c r="BF116" s="974"/>
      <c r="BG116" s="974"/>
      <c r="BH116" s="974"/>
      <c r="BI116" s="974"/>
      <c r="BJ116" s="974"/>
      <c r="BK116" s="974"/>
      <c r="BL116" s="974"/>
      <c r="BM116" s="974"/>
      <c r="BN116" s="974"/>
      <c r="BO116" s="974"/>
      <c r="BP116" s="975"/>
      <c r="BQ116" s="880" t="s">
        <v>392</v>
      </c>
      <c r="BR116" s="881"/>
      <c r="BS116" s="881"/>
      <c r="BT116" s="881"/>
      <c r="BU116" s="881"/>
      <c r="BV116" s="881" t="s">
        <v>392</v>
      </c>
      <c r="BW116" s="881"/>
      <c r="BX116" s="881"/>
      <c r="BY116" s="881"/>
      <c r="BZ116" s="881"/>
      <c r="CA116" s="881" t="s">
        <v>435</v>
      </c>
      <c r="CB116" s="881"/>
      <c r="CC116" s="881"/>
      <c r="CD116" s="881"/>
      <c r="CE116" s="881"/>
      <c r="CF116" s="939" t="s">
        <v>437</v>
      </c>
      <c r="CG116" s="940"/>
      <c r="CH116" s="940"/>
      <c r="CI116" s="940"/>
      <c r="CJ116" s="940"/>
      <c r="CK116" s="991"/>
      <c r="CL116" s="885"/>
      <c r="CM116" s="879" t="s">
        <v>455</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392</v>
      </c>
      <c r="DH116" s="844"/>
      <c r="DI116" s="844"/>
      <c r="DJ116" s="844"/>
      <c r="DK116" s="845"/>
      <c r="DL116" s="846" t="s">
        <v>435</v>
      </c>
      <c r="DM116" s="844"/>
      <c r="DN116" s="844"/>
      <c r="DO116" s="844"/>
      <c r="DP116" s="845"/>
      <c r="DQ116" s="846" t="s">
        <v>185</v>
      </c>
      <c r="DR116" s="844"/>
      <c r="DS116" s="844"/>
      <c r="DT116" s="844"/>
      <c r="DU116" s="845"/>
      <c r="DV116" s="888" t="s">
        <v>392</v>
      </c>
      <c r="DW116" s="889"/>
      <c r="DX116" s="889"/>
      <c r="DY116" s="889"/>
      <c r="DZ116" s="890"/>
    </row>
    <row r="117" spans="1:130" s="226" customFormat="1" ht="26.25" customHeight="1" x14ac:dyDescent="0.15">
      <c r="A117" s="959" t="s">
        <v>188</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456</v>
      </c>
      <c r="Z117" s="961"/>
      <c r="AA117" s="966">
        <v>1772789</v>
      </c>
      <c r="AB117" s="967"/>
      <c r="AC117" s="967"/>
      <c r="AD117" s="967"/>
      <c r="AE117" s="968"/>
      <c r="AF117" s="969">
        <v>1758719</v>
      </c>
      <c r="AG117" s="967"/>
      <c r="AH117" s="967"/>
      <c r="AI117" s="967"/>
      <c r="AJ117" s="968"/>
      <c r="AK117" s="969">
        <v>1617134</v>
      </c>
      <c r="AL117" s="967"/>
      <c r="AM117" s="967"/>
      <c r="AN117" s="967"/>
      <c r="AO117" s="968"/>
      <c r="AP117" s="970"/>
      <c r="AQ117" s="971"/>
      <c r="AR117" s="971"/>
      <c r="AS117" s="971"/>
      <c r="AT117" s="972"/>
      <c r="AU117" s="996"/>
      <c r="AV117" s="997"/>
      <c r="AW117" s="997"/>
      <c r="AX117" s="997"/>
      <c r="AY117" s="997"/>
      <c r="AZ117" s="927" t="s">
        <v>457</v>
      </c>
      <c r="BA117" s="928"/>
      <c r="BB117" s="928"/>
      <c r="BC117" s="928"/>
      <c r="BD117" s="928"/>
      <c r="BE117" s="928"/>
      <c r="BF117" s="928"/>
      <c r="BG117" s="928"/>
      <c r="BH117" s="928"/>
      <c r="BI117" s="928"/>
      <c r="BJ117" s="928"/>
      <c r="BK117" s="928"/>
      <c r="BL117" s="928"/>
      <c r="BM117" s="928"/>
      <c r="BN117" s="928"/>
      <c r="BO117" s="928"/>
      <c r="BP117" s="929"/>
      <c r="BQ117" s="880" t="s">
        <v>434</v>
      </c>
      <c r="BR117" s="881"/>
      <c r="BS117" s="881"/>
      <c r="BT117" s="881"/>
      <c r="BU117" s="881"/>
      <c r="BV117" s="881" t="s">
        <v>185</v>
      </c>
      <c r="BW117" s="881"/>
      <c r="BX117" s="881"/>
      <c r="BY117" s="881"/>
      <c r="BZ117" s="881"/>
      <c r="CA117" s="881" t="s">
        <v>185</v>
      </c>
      <c r="CB117" s="881"/>
      <c r="CC117" s="881"/>
      <c r="CD117" s="881"/>
      <c r="CE117" s="881"/>
      <c r="CF117" s="939" t="s">
        <v>185</v>
      </c>
      <c r="CG117" s="940"/>
      <c r="CH117" s="940"/>
      <c r="CI117" s="940"/>
      <c r="CJ117" s="940"/>
      <c r="CK117" s="991"/>
      <c r="CL117" s="885"/>
      <c r="CM117" s="879" t="s">
        <v>458</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435</v>
      </c>
      <c r="DH117" s="844"/>
      <c r="DI117" s="844"/>
      <c r="DJ117" s="844"/>
      <c r="DK117" s="845"/>
      <c r="DL117" s="846" t="s">
        <v>185</v>
      </c>
      <c r="DM117" s="844"/>
      <c r="DN117" s="844"/>
      <c r="DO117" s="844"/>
      <c r="DP117" s="845"/>
      <c r="DQ117" s="846" t="s">
        <v>185</v>
      </c>
      <c r="DR117" s="844"/>
      <c r="DS117" s="844"/>
      <c r="DT117" s="844"/>
      <c r="DU117" s="845"/>
      <c r="DV117" s="888" t="s">
        <v>434</v>
      </c>
      <c r="DW117" s="889"/>
      <c r="DX117" s="889"/>
      <c r="DY117" s="889"/>
      <c r="DZ117" s="890"/>
    </row>
    <row r="118" spans="1:130" s="226" customFormat="1" ht="26.25" customHeight="1" x14ac:dyDescent="0.15">
      <c r="A118" s="959" t="s">
        <v>429</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426</v>
      </c>
      <c r="AB118" s="960"/>
      <c r="AC118" s="960"/>
      <c r="AD118" s="960"/>
      <c r="AE118" s="961"/>
      <c r="AF118" s="962" t="s">
        <v>427</v>
      </c>
      <c r="AG118" s="960"/>
      <c r="AH118" s="960"/>
      <c r="AI118" s="960"/>
      <c r="AJ118" s="961"/>
      <c r="AK118" s="962" t="s">
        <v>305</v>
      </c>
      <c r="AL118" s="960"/>
      <c r="AM118" s="960"/>
      <c r="AN118" s="960"/>
      <c r="AO118" s="961"/>
      <c r="AP118" s="963" t="s">
        <v>428</v>
      </c>
      <c r="AQ118" s="964"/>
      <c r="AR118" s="964"/>
      <c r="AS118" s="964"/>
      <c r="AT118" s="965"/>
      <c r="AU118" s="996"/>
      <c r="AV118" s="997"/>
      <c r="AW118" s="997"/>
      <c r="AX118" s="997"/>
      <c r="AY118" s="997"/>
      <c r="AZ118" s="902" t="s">
        <v>459</v>
      </c>
      <c r="BA118" s="903"/>
      <c r="BB118" s="903"/>
      <c r="BC118" s="903"/>
      <c r="BD118" s="903"/>
      <c r="BE118" s="903"/>
      <c r="BF118" s="903"/>
      <c r="BG118" s="903"/>
      <c r="BH118" s="903"/>
      <c r="BI118" s="903"/>
      <c r="BJ118" s="903"/>
      <c r="BK118" s="903"/>
      <c r="BL118" s="903"/>
      <c r="BM118" s="903"/>
      <c r="BN118" s="903"/>
      <c r="BO118" s="903"/>
      <c r="BP118" s="904"/>
      <c r="BQ118" s="943">
        <v>295686</v>
      </c>
      <c r="BR118" s="909"/>
      <c r="BS118" s="909"/>
      <c r="BT118" s="909"/>
      <c r="BU118" s="909"/>
      <c r="BV118" s="909">
        <v>171519</v>
      </c>
      <c r="BW118" s="909"/>
      <c r="BX118" s="909"/>
      <c r="BY118" s="909"/>
      <c r="BZ118" s="909"/>
      <c r="CA118" s="909" t="s">
        <v>185</v>
      </c>
      <c r="CB118" s="909"/>
      <c r="CC118" s="909"/>
      <c r="CD118" s="909"/>
      <c r="CE118" s="909"/>
      <c r="CF118" s="939" t="s">
        <v>185</v>
      </c>
      <c r="CG118" s="940"/>
      <c r="CH118" s="940"/>
      <c r="CI118" s="940"/>
      <c r="CJ118" s="940"/>
      <c r="CK118" s="991"/>
      <c r="CL118" s="885"/>
      <c r="CM118" s="879" t="s">
        <v>460</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437</v>
      </c>
      <c r="DH118" s="844"/>
      <c r="DI118" s="844"/>
      <c r="DJ118" s="844"/>
      <c r="DK118" s="845"/>
      <c r="DL118" s="846" t="s">
        <v>435</v>
      </c>
      <c r="DM118" s="844"/>
      <c r="DN118" s="844"/>
      <c r="DO118" s="844"/>
      <c r="DP118" s="845"/>
      <c r="DQ118" s="846" t="s">
        <v>185</v>
      </c>
      <c r="DR118" s="844"/>
      <c r="DS118" s="844"/>
      <c r="DT118" s="844"/>
      <c r="DU118" s="845"/>
      <c r="DV118" s="888" t="s">
        <v>435</v>
      </c>
      <c r="DW118" s="889"/>
      <c r="DX118" s="889"/>
      <c r="DY118" s="889"/>
      <c r="DZ118" s="890"/>
    </row>
    <row r="119" spans="1:130" s="226" customFormat="1" ht="26.25" customHeight="1" x14ac:dyDescent="0.15">
      <c r="A119" s="882" t="s">
        <v>432</v>
      </c>
      <c r="B119" s="883"/>
      <c r="C119" s="924" t="s">
        <v>433</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435</v>
      </c>
      <c r="AB119" s="953"/>
      <c r="AC119" s="953"/>
      <c r="AD119" s="953"/>
      <c r="AE119" s="954"/>
      <c r="AF119" s="955" t="s">
        <v>435</v>
      </c>
      <c r="AG119" s="953"/>
      <c r="AH119" s="953"/>
      <c r="AI119" s="953"/>
      <c r="AJ119" s="954"/>
      <c r="AK119" s="955" t="s">
        <v>435</v>
      </c>
      <c r="AL119" s="953"/>
      <c r="AM119" s="953"/>
      <c r="AN119" s="953"/>
      <c r="AO119" s="954"/>
      <c r="AP119" s="956" t="s">
        <v>435</v>
      </c>
      <c r="AQ119" s="957"/>
      <c r="AR119" s="957"/>
      <c r="AS119" s="957"/>
      <c r="AT119" s="958"/>
      <c r="AU119" s="998"/>
      <c r="AV119" s="999"/>
      <c r="AW119" s="999"/>
      <c r="AX119" s="999"/>
      <c r="AY119" s="999"/>
      <c r="AZ119" s="247" t="s">
        <v>188</v>
      </c>
      <c r="BA119" s="247"/>
      <c r="BB119" s="247"/>
      <c r="BC119" s="247"/>
      <c r="BD119" s="247"/>
      <c r="BE119" s="247"/>
      <c r="BF119" s="247"/>
      <c r="BG119" s="247"/>
      <c r="BH119" s="247"/>
      <c r="BI119" s="247"/>
      <c r="BJ119" s="247"/>
      <c r="BK119" s="247"/>
      <c r="BL119" s="247"/>
      <c r="BM119" s="247"/>
      <c r="BN119" s="247"/>
      <c r="BO119" s="941" t="s">
        <v>461</v>
      </c>
      <c r="BP119" s="942"/>
      <c r="BQ119" s="943">
        <v>22142367</v>
      </c>
      <c r="BR119" s="909"/>
      <c r="BS119" s="909"/>
      <c r="BT119" s="909"/>
      <c r="BU119" s="909"/>
      <c r="BV119" s="909">
        <v>21153920</v>
      </c>
      <c r="BW119" s="909"/>
      <c r="BX119" s="909"/>
      <c r="BY119" s="909"/>
      <c r="BZ119" s="909"/>
      <c r="CA119" s="909">
        <v>19823235</v>
      </c>
      <c r="CB119" s="909"/>
      <c r="CC119" s="909"/>
      <c r="CD119" s="909"/>
      <c r="CE119" s="909"/>
      <c r="CF119" s="812"/>
      <c r="CG119" s="813"/>
      <c r="CH119" s="813"/>
      <c r="CI119" s="813"/>
      <c r="CJ119" s="898"/>
      <c r="CK119" s="992"/>
      <c r="CL119" s="887"/>
      <c r="CM119" s="902" t="s">
        <v>462</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437</v>
      </c>
      <c r="DH119" s="828"/>
      <c r="DI119" s="828"/>
      <c r="DJ119" s="828"/>
      <c r="DK119" s="829"/>
      <c r="DL119" s="830" t="s">
        <v>437</v>
      </c>
      <c r="DM119" s="828"/>
      <c r="DN119" s="828"/>
      <c r="DO119" s="828"/>
      <c r="DP119" s="829"/>
      <c r="DQ119" s="830" t="s">
        <v>437</v>
      </c>
      <c r="DR119" s="828"/>
      <c r="DS119" s="828"/>
      <c r="DT119" s="828"/>
      <c r="DU119" s="829"/>
      <c r="DV119" s="912" t="s">
        <v>437</v>
      </c>
      <c r="DW119" s="913"/>
      <c r="DX119" s="913"/>
      <c r="DY119" s="913"/>
      <c r="DZ119" s="914"/>
    </row>
    <row r="120" spans="1:130" s="226" customFormat="1" ht="26.25" customHeight="1" x14ac:dyDescent="0.15">
      <c r="A120" s="884"/>
      <c r="B120" s="885"/>
      <c r="C120" s="879" t="s">
        <v>439</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435</v>
      </c>
      <c r="AB120" s="844"/>
      <c r="AC120" s="844"/>
      <c r="AD120" s="844"/>
      <c r="AE120" s="845"/>
      <c r="AF120" s="846" t="s">
        <v>435</v>
      </c>
      <c r="AG120" s="844"/>
      <c r="AH120" s="844"/>
      <c r="AI120" s="844"/>
      <c r="AJ120" s="845"/>
      <c r="AK120" s="846" t="s">
        <v>437</v>
      </c>
      <c r="AL120" s="844"/>
      <c r="AM120" s="844"/>
      <c r="AN120" s="844"/>
      <c r="AO120" s="845"/>
      <c r="AP120" s="888" t="s">
        <v>437</v>
      </c>
      <c r="AQ120" s="889"/>
      <c r="AR120" s="889"/>
      <c r="AS120" s="889"/>
      <c r="AT120" s="890"/>
      <c r="AU120" s="944" t="s">
        <v>463</v>
      </c>
      <c r="AV120" s="945"/>
      <c r="AW120" s="945"/>
      <c r="AX120" s="945"/>
      <c r="AY120" s="946"/>
      <c r="AZ120" s="924" t="s">
        <v>464</v>
      </c>
      <c r="BA120" s="872"/>
      <c r="BB120" s="872"/>
      <c r="BC120" s="872"/>
      <c r="BD120" s="872"/>
      <c r="BE120" s="872"/>
      <c r="BF120" s="872"/>
      <c r="BG120" s="872"/>
      <c r="BH120" s="872"/>
      <c r="BI120" s="872"/>
      <c r="BJ120" s="872"/>
      <c r="BK120" s="872"/>
      <c r="BL120" s="872"/>
      <c r="BM120" s="872"/>
      <c r="BN120" s="872"/>
      <c r="BO120" s="872"/>
      <c r="BP120" s="873"/>
      <c r="BQ120" s="925">
        <v>7612851</v>
      </c>
      <c r="BR120" s="906"/>
      <c r="BS120" s="906"/>
      <c r="BT120" s="906"/>
      <c r="BU120" s="906"/>
      <c r="BV120" s="906">
        <v>8354285</v>
      </c>
      <c r="BW120" s="906"/>
      <c r="BX120" s="906"/>
      <c r="BY120" s="906"/>
      <c r="BZ120" s="906"/>
      <c r="CA120" s="906">
        <v>9998082</v>
      </c>
      <c r="CB120" s="906"/>
      <c r="CC120" s="906"/>
      <c r="CD120" s="906"/>
      <c r="CE120" s="906"/>
      <c r="CF120" s="930">
        <v>113.7</v>
      </c>
      <c r="CG120" s="931"/>
      <c r="CH120" s="931"/>
      <c r="CI120" s="931"/>
      <c r="CJ120" s="931"/>
      <c r="CK120" s="932" t="s">
        <v>465</v>
      </c>
      <c r="CL120" s="916"/>
      <c r="CM120" s="916"/>
      <c r="CN120" s="916"/>
      <c r="CO120" s="917"/>
      <c r="CP120" s="936" t="s">
        <v>466</v>
      </c>
      <c r="CQ120" s="937"/>
      <c r="CR120" s="937"/>
      <c r="CS120" s="937"/>
      <c r="CT120" s="937"/>
      <c r="CU120" s="937"/>
      <c r="CV120" s="937"/>
      <c r="CW120" s="937"/>
      <c r="CX120" s="937"/>
      <c r="CY120" s="937"/>
      <c r="CZ120" s="937"/>
      <c r="DA120" s="937"/>
      <c r="DB120" s="937"/>
      <c r="DC120" s="937"/>
      <c r="DD120" s="937"/>
      <c r="DE120" s="937"/>
      <c r="DF120" s="938"/>
      <c r="DG120" s="925">
        <v>4409361</v>
      </c>
      <c r="DH120" s="906"/>
      <c r="DI120" s="906"/>
      <c r="DJ120" s="906"/>
      <c r="DK120" s="906"/>
      <c r="DL120" s="906">
        <v>3374756</v>
      </c>
      <c r="DM120" s="906"/>
      <c r="DN120" s="906"/>
      <c r="DO120" s="906"/>
      <c r="DP120" s="906"/>
      <c r="DQ120" s="906">
        <v>2515957</v>
      </c>
      <c r="DR120" s="906"/>
      <c r="DS120" s="906"/>
      <c r="DT120" s="906"/>
      <c r="DU120" s="906"/>
      <c r="DV120" s="907">
        <v>28.6</v>
      </c>
      <c r="DW120" s="907"/>
      <c r="DX120" s="907"/>
      <c r="DY120" s="907"/>
      <c r="DZ120" s="908"/>
    </row>
    <row r="121" spans="1:130" s="226" customFormat="1" ht="26.25" customHeight="1" x14ac:dyDescent="0.15">
      <c r="A121" s="884"/>
      <c r="B121" s="885"/>
      <c r="C121" s="927" t="s">
        <v>467</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437</v>
      </c>
      <c r="AB121" s="844"/>
      <c r="AC121" s="844"/>
      <c r="AD121" s="844"/>
      <c r="AE121" s="845"/>
      <c r="AF121" s="846" t="s">
        <v>437</v>
      </c>
      <c r="AG121" s="844"/>
      <c r="AH121" s="844"/>
      <c r="AI121" s="844"/>
      <c r="AJ121" s="845"/>
      <c r="AK121" s="846" t="s">
        <v>437</v>
      </c>
      <c r="AL121" s="844"/>
      <c r="AM121" s="844"/>
      <c r="AN121" s="844"/>
      <c r="AO121" s="845"/>
      <c r="AP121" s="888" t="s">
        <v>437</v>
      </c>
      <c r="AQ121" s="889"/>
      <c r="AR121" s="889"/>
      <c r="AS121" s="889"/>
      <c r="AT121" s="890"/>
      <c r="AU121" s="947"/>
      <c r="AV121" s="948"/>
      <c r="AW121" s="948"/>
      <c r="AX121" s="948"/>
      <c r="AY121" s="949"/>
      <c r="AZ121" s="879" t="s">
        <v>468</v>
      </c>
      <c r="BA121" s="816"/>
      <c r="BB121" s="816"/>
      <c r="BC121" s="816"/>
      <c r="BD121" s="816"/>
      <c r="BE121" s="816"/>
      <c r="BF121" s="816"/>
      <c r="BG121" s="816"/>
      <c r="BH121" s="816"/>
      <c r="BI121" s="816"/>
      <c r="BJ121" s="816"/>
      <c r="BK121" s="816"/>
      <c r="BL121" s="816"/>
      <c r="BM121" s="816"/>
      <c r="BN121" s="816"/>
      <c r="BO121" s="816"/>
      <c r="BP121" s="817"/>
      <c r="BQ121" s="880">
        <v>1305180</v>
      </c>
      <c r="BR121" s="881"/>
      <c r="BS121" s="881"/>
      <c r="BT121" s="881"/>
      <c r="BU121" s="881"/>
      <c r="BV121" s="881">
        <v>1372846</v>
      </c>
      <c r="BW121" s="881"/>
      <c r="BX121" s="881"/>
      <c r="BY121" s="881"/>
      <c r="BZ121" s="881"/>
      <c r="CA121" s="881">
        <v>1339990</v>
      </c>
      <c r="CB121" s="881"/>
      <c r="CC121" s="881"/>
      <c r="CD121" s="881"/>
      <c r="CE121" s="881"/>
      <c r="CF121" s="939">
        <v>15.2</v>
      </c>
      <c r="CG121" s="940"/>
      <c r="CH121" s="940"/>
      <c r="CI121" s="940"/>
      <c r="CJ121" s="940"/>
      <c r="CK121" s="933"/>
      <c r="CL121" s="919"/>
      <c r="CM121" s="919"/>
      <c r="CN121" s="919"/>
      <c r="CO121" s="920"/>
      <c r="CP121" s="899" t="s">
        <v>469</v>
      </c>
      <c r="CQ121" s="900"/>
      <c r="CR121" s="900"/>
      <c r="CS121" s="900"/>
      <c r="CT121" s="900"/>
      <c r="CU121" s="900"/>
      <c r="CV121" s="900"/>
      <c r="CW121" s="900"/>
      <c r="CX121" s="900"/>
      <c r="CY121" s="900"/>
      <c r="CZ121" s="900"/>
      <c r="DA121" s="900"/>
      <c r="DB121" s="900"/>
      <c r="DC121" s="900"/>
      <c r="DD121" s="900"/>
      <c r="DE121" s="900"/>
      <c r="DF121" s="901"/>
      <c r="DG121" s="880">
        <v>63829</v>
      </c>
      <c r="DH121" s="881"/>
      <c r="DI121" s="881"/>
      <c r="DJ121" s="881"/>
      <c r="DK121" s="881"/>
      <c r="DL121" s="881">
        <v>48175</v>
      </c>
      <c r="DM121" s="881"/>
      <c r="DN121" s="881"/>
      <c r="DO121" s="881"/>
      <c r="DP121" s="881"/>
      <c r="DQ121" s="881">
        <v>81513</v>
      </c>
      <c r="DR121" s="881"/>
      <c r="DS121" s="881"/>
      <c r="DT121" s="881"/>
      <c r="DU121" s="881"/>
      <c r="DV121" s="858">
        <v>0.9</v>
      </c>
      <c r="DW121" s="858"/>
      <c r="DX121" s="858"/>
      <c r="DY121" s="858"/>
      <c r="DZ121" s="859"/>
    </row>
    <row r="122" spans="1:130" s="226" customFormat="1" ht="26.25" customHeight="1" x14ac:dyDescent="0.15">
      <c r="A122" s="884"/>
      <c r="B122" s="885"/>
      <c r="C122" s="879" t="s">
        <v>449</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437</v>
      </c>
      <c r="AB122" s="844"/>
      <c r="AC122" s="844"/>
      <c r="AD122" s="844"/>
      <c r="AE122" s="845"/>
      <c r="AF122" s="846" t="s">
        <v>437</v>
      </c>
      <c r="AG122" s="844"/>
      <c r="AH122" s="844"/>
      <c r="AI122" s="844"/>
      <c r="AJ122" s="845"/>
      <c r="AK122" s="846" t="s">
        <v>437</v>
      </c>
      <c r="AL122" s="844"/>
      <c r="AM122" s="844"/>
      <c r="AN122" s="844"/>
      <c r="AO122" s="845"/>
      <c r="AP122" s="888" t="s">
        <v>437</v>
      </c>
      <c r="AQ122" s="889"/>
      <c r="AR122" s="889"/>
      <c r="AS122" s="889"/>
      <c r="AT122" s="890"/>
      <c r="AU122" s="947"/>
      <c r="AV122" s="948"/>
      <c r="AW122" s="948"/>
      <c r="AX122" s="948"/>
      <c r="AY122" s="949"/>
      <c r="AZ122" s="902" t="s">
        <v>470</v>
      </c>
      <c r="BA122" s="903"/>
      <c r="BB122" s="903"/>
      <c r="BC122" s="903"/>
      <c r="BD122" s="903"/>
      <c r="BE122" s="903"/>
      <c r="BF122" s="903"/>
      <c r="BG122" s="903"/>
      <c r="BH122" s="903"/>
      <c r="BI122" s="903"/>
      <c r="BJ122" s="903"/>
      <c r="BK122" s="903"/>
      <c r="BL122" s="903"/>
      <c r="BM122" s="903"/>
      <c r="BN122" s="903"/>
      <c r="BO122" s="903"/>
      <c r="BP122" s="904"/>
      <c r="BQ122" s="943">
        <v>15478457</v>
      </c>
      <c r="BR122" s="909"/>
      <c r="BS122" s="909"/>
      <c r="BT122" s="909"/>
      <c r="BU122" s="909"/>
      <c r="BV122" s="909">
        <v>15240806</v>
      </c>
      <c r="BW122" s="909"/>
      <c r="BX122" s="909"/>
      <c r="BY122" s="909"/>
      <c r="BZ122" s="909"/>
      <c r="CA122" s="909">
        <v>14724927</v>
      </c>
      <c r="CB122" s="909"/>
      <c r="CC122" s="909"/>
      <c r="CD122" s="909"/>
      <c r="CE122" s="909"/>
      <c r="CF122" s="910">
        <v>167.4</v>
      </c>
      <c r="CG122" s="911"/>
      <c r="CH122" s="911"/>
      <c r="CI122" s="911"/>
      <c r="CJ122" s="911"/>
      <c r="CK122" s="933"/>
      <c r="CL122" s="919"/>
      <c r="CM122" s="919"/>
      <c r="CN122" s="919"/>
      <c r="CO122" s="920"/>
      <c r="CP122" s="899" t="s">
        <v>471</v>
      </c>
      <c r="CQ122" s="900"/>
      <c r="CR122" s="900"/>
      <c r="CS122" s="900"/>
      <c r="CT122" s="900"/>
      <c r="CU122" s="900"/>
      <c r="CV122" s="900"/>
      <c r="CW122" s="900"/>
      <c r="CX122" s="900"/>
      <c r="CY122" s="900"/>
      <c r="CZ122" s="900"/>
      <c r="DA122" s="900"/>
      <c r="DB122" s="900"/>
      <c r="DC122" s="900"/>
      <c r="DD122" s="900"/>
      <c r="DE122" s="900"/>
      <c r="DF122" s="901"/>
      <c r="DG122" s="880" t="s">
        <v>434</v>
      </c>
      <c r="DH122" s="881"/>
      <c r="DI122" s="881"/>
      <c r="DJ122" s="881"/>
      <c r="DK122" s="881"/>
      <c r="DL122" s="881" t="s">
        <v>437</v>
      </c>
      <c r="DM122" s="881"/>
      <c r="DN122" s="881"/>
      <c r="DO122" s="881"/>
      <c r="DP122" s="881"/>
      <c r="DQ122" s="881" t="s">
        <v>437</v>
      </c>
      <c r="DR122" s="881"/>
      <c r="DS122" s="881"/>
      <c r="DT122" s="881"/>
      <c r="DU122" s="881"/>
      <c r="DV122" s="858" t="s">
        <v>437</v>
      </c>
      <c r="DW122" s="858"/>
      <c r="DX122" s="858"/>
      <c r="DY122" s="858"/>
      <c r="DZ122" s="859"/>
    </row>
    <row r="123" spans="1:130" s="226" customFormat="1" ht="26.25" customHeight="1" x14ac:dyDescent="0.15">
      <c r="A123" s="884"/>
      <c r="B123" s="885"/>
      <c r="C123" s="879" t="s">
        <v>455</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437</v>
      </c>
      <c r="AB123" s="844"/>
      <c r="AC123" s="844"/>
      <c r="AD123" s="844"/>
      <c r="AE123" s="845"/>
      <c r="AF123" s="846" t="s">
        <v>437</v>
      </c>
      <c r="AG123" s="844"/>
      <c r="AH123" s="844"/>
      <c r="AI123" s="844"/>
      <c r="AJ123" s="845"/>
      <c r="AK123" s="846" t="s">
        <v>437</v>
      </c>
      <c r="AL123" s="844"/>
      <c r="AM123" s="844"/>
      <c r="AN123" s="844"/>
      <c r="AO123" s="845"/>
      <c r="AP123" s="888" t="s">
        <v>437</v>
      </c>
      <c r="AQ123" s="889"/>
      <c r="AR123" s="889"/>
      <c r="AS123" s="889"/>
      <c r="AT123" s="890"/>
      <c r="AU123" s="950"/>
      <c r="AV123" s="951"/>
      <c r="AW123" s="951"/>
      <c r="AX123" s="951"/>
      <c r="AY123" s="951"/>
      <c r="AZ123" s="247" t="s">
        <v>188</v>
      </c>
      <c r="BA123" s="247"/>
      <c r="BB123" s="247"/>
      <c r="BC123" s="247"/>
      <c r="BD123" s="247"/>
      <c r="BE123" s="247"/>
      <c r="BF123" s="247"/>
      <c r="BG123" s="247"/>
      <c r="BH123" s="247"/>
      <c r="BI123" s="247"/>
      <c r="BJ123" s="247"/>
      <c r="BK123" s="247"/>
      <c r="BL123" s="247"/>
      <c r="BM123" s="247"/>
      <c r="BN123" s="247"/>
      <c r="BO123" s="941" t="s">
        <v>472</v>
      </c>
      <c r="BP123" s="942"/>
      <c r="BQ123" s="896">
        <v>24396488</v>
      </c>
      <c r="BR123" s="897"/>
      <c r="BS123" s="897"/>
      <c r="BT123" s="897"/>
      <c r="BU123" s="897"/>
      <c r="BV123" s="897">
        <v>24967937</v>
      </c>
      <c r="BW123" s="897"/>
      <c r="BX123" s="897"/>
      <c r="BY123" s="897"/>
      <c r="BZ123" s="897"/>
      <c r="CA123" s="897">
        <v>26062999</v>
      </c>
      <c r="CB123" s="897"/>
      <c r="CC123" s="897"/>
      <c r="CD123" s="897"/>
      <c r="CE123" s="897"/>
      <c r="CF123" s="812"/>
      <c r="CG123" s="813"/>
      <c r="CH123" s="813"/>
      <c r="CI123" s="813"/>
      <c r="CJ123" s="898"/>
      <c r="CK123" s="933"/>
      <c r="CL123" s="919"/>
      <c r="CM123" s="919"/>
      <c r="CN123" s="919"/>
      <c r="CO123" s="920"/>
      <c r="CP123" s="899" t="s">
        <v>473</v>
      </c>
      <c r="CQ123" s="900"/>
      <c r="CR123" s="900"/>
      <c r="CS123" s="900"/>
      <c r="CT123" s="900"/>
      <c r="CU123" s="900"/>
      <c r="CV123" s="900"/>
      <c r="CW123" s="900"/>
      <c r="CX123" s="900"/>
      <c r="CY123" s="900"/>
      <c r="CZ123" s="900"/>
      <c r="DA123" s="900"/>
      <c r="DB123" s="900"/>
      <c r="DC123" s="900"/>
      <c r="DD123" s="900"/>
      <c r="DE123" s="900"/>
      <c r="DF123" s="901"/>
      <c r="DG123" s="843" t="s">
        <v>474</v>
      </c>
      <c r="DH123" s="844"/>
      <c r="DI123" s="844"/>
      <c r="DJ123" s="844"/>
      <c r="DK123" s="845"/>
      <c r="DL123" s="846" t="s">
        <v>475</v>
      </c>
      <c r="DM123" s="844"/>
      <c r="DN123" s="844"/>
      <c r="DO123" s="844"/>
      <c r="DP123" s="845"/>
      <c r="DQ123" s="846" t="s">
        <v>475</v>
      </c>
      <c r="DR123" s="844"/>
      <c r="DS123" s="844"/>
      <c r="DT123" s="844"/>
      <c r="DU123" s="845"/>
      <c r="DV123" s="888" t="s">
        <v>475</v>
      </c>
      <c r="DW123" s="889"/>
      <c r="DX123" s="889"/>
      <c r="DY123" s="889"/>
      <c r="DZ123" s="890"/>
    </row>
    <row r="124" spans="1:130" s="226" customFormat="1" ht="26.25" customHeight="1" thickBot="1" x14ac:dyDescent="0.2">
      <c r="A124" s="884"/>
      <c r="B124" s="885"/>
      <c r="C124" s="879" t="s">
        <v>458</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476</v>
      </c>
      <c r="AB124" s="844"/>
      <c r="AC124" s="844"/>
      <c r="AD124" s="844"/>
      <c r="AE124" s="845"/>
      <c r="AF124" s="846" t="s">
        <v>474</v>
      </c>
      <c r="AG124" s="844"/>
      <c r="AH124" s="844"/>
      <c r="AI124" s="844"/>
      <c r="AJ124" s="845"/>
      <c r="AK124" s="846" t="s">
        <v>477</v>
      </c>
      <c r="AL124" s="844"/>
      <c r="AM124" s="844"/>
      <c r="AN124" s="844"/>
      <c r="AO124" s="845"/>
      <c r="AP124" s="888" t="s">
        <v>475</v>
      </c>
      <c r="AQ124" s="889"/>
      <c r="AR124" s="889"/>
      <c r="AS124" s="889"/>
      <c r="AT124" s="890"/>
      <c r="AU124" s="891" t="s">
        <v>478</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479</v>
      </c>
      <c r="BR124" s="895"/>
      <c r="BS124" s="895"/>
      <c r="BT124" s="895"/>
      <c r="BU124" s="895"/>
      <c r="BV124" s="895" t="s">
        <v>476</v>
      </c>
      <c r="BW124" s="895"/>
      <c r="BX124" s="895"/>
      <c r="BY124" s="895"/>
      <c r="BZ124" s="895"/>
      <c r="CA124" s="895" t="s">
        <v>475</v>
      </c>
      <c r="CB124" s="895"/>
      <c r="CC124" s="895"/>
      <c r="CD124" s="895"/>
      <c r="CE124" s="895"/>
      <c r="CF124" s="790"/>
      <c r="CG124" s="791"/>
      <c r="CH124" s="791"/>
      <c r="CI124" s="791"/>
      <c r="CJ124" s="926"/>
      <c r="CK124" s="934"/>
      <c r="CL124" s="934"/>
      <c r="CM124" s="934"/>
      <c r="CN124" s="934"/>
      <c r="CO124" s="935"/>
      <c r="CP124" s="899" t="s">
        <v>480</v>
      </c>
      <c r="CQ124" s="900"/>
      <c r="CR124" s="900"/>
      <c r="CS124" s="900"/>
      <c r="CT124" s="900"/>
      <c r="CU124" s="900"/>
      <c r="CV124" s="900"/>
      <c r="CW124" s="900"/>
      <c r="CX124" s="900"/>
      <c r="CY124" s="900"/>
      <c r="CZ124" s="900"/>
      <c r="DA124" s="900"/>
      <c r="DB124" s="900"/>
      <c r="DC124" s="900"/>
      <c r="DD124" s="900"/>
      <c r="DE124" s="900"/>
      <c r="DF124" s="901"/>
      <c r="DG124" s="827" t="s">
        <v>479</v>
      </c>
      <c r="DH124" s="828"/>
      <c r="DI124" s="828"/>
      <c r="DJ124" s="828"/>
      <c r="DK124" s="829"/>
      <c r="DL124" s="830" t="s">
        <v>481</v>
      </c>
      <c r="DM124" s="828"/>
      <c r="DN124" s="828"/>
      <c r="DO124" s="828"/>
      <c r="DP124" s="829"/>
      <c r="DQ124" s="830" t="s">
        <v>475</v>
      </c>
      <c r="DR124" s="828"/>
      <c r="DS124" s="828"/>
      <c r="DT124" s="828"/>
      <c r="DU124" s="829"/>
      <c r="DV124" s="912" t="s">
        <v>479</v>
      </c>
      <c r="DW124" s="913"/>
      <c r="DX124" s="913"/>
      <c r="DY124" s="913"/>
      <c r="DZ124" s="914"/>
    </row>
    <row r="125" spans="1:130" s="226" customFormat="1" ht="26.25" customHeight="1" x14ac:dyDescent="0.15">
      <c r="A125" s="884"/>
      <c r="B125" s="885"/>
      <c r="C125" s="879" t="s">
        <v>460</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481</v>
      </c>
      <c r="AB125" s="844"/>
      <c r="AC125" s="844"/>
      <c r="AD125" s="844"/>
      <c r="AE125" s="845"/>
      <c r="AF125" s="846" t="s">
        <v>482</v>
      </c>
      <c r="AG125" s="844"/>
      <c r="AH125" s="844"/>
      <c r="AI125" s="844"/>
      <c r="AJ125" s="845"/>
      <c r="AK125" s="846" t="s">
        <v>476</v>
      </c>
      <c r="AL125" s="844"/>
      <c r="AM125" s="844"/>
      <c r="AN125" s="844"/>
      <c r="AO125" s="845"/>
      <c r="AP125" s="888" t="s">
        <v>479</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483</v>
      </c>
      <c r="CL125" s="916"/>
      <c r="CM125" s="916"/>
      <c r="CN125" s="916"/>
      <c r="CO125" s="917"/>
      <c r="CP125" s="924" t="s">
        <v>484</v>
      </c>
      <c r="CQ125" s="872"/>
      <c r="CR125" s="872"/>
      <c r="CS125" s="872"/>
      <c r="CT125" s="872"/>
      <c r="CU125" s="872"/>
      <c r="CV125" s="872"/>
      <c r="CW125" s="872"/>
      <c r="CX125" s="872"/>
      <c r="CY125" s="872"/>
      <c r="CZ125" s="872"/>
      <c r="DA125" s="872"/>
      <c r="DB125" s="872"/>
      <c r="DC125" s="872"/>
      <c r="DD125" s="872"/>
      <c r="DE125" s="872"/>
      <c r="DF125" s="873"/>
      <c r="DG125" s="925" t="s">
        <v>482</v>
      </c>
      <c r="DH125" s="906"/>
      <c r="DI125" s="906"/>
      <c r="DJ125" s="906"/>
      <c r="DK125" s="906"/>
      <c r="DL125" s="906" t="s">
        <v>481</v>
      </c>
      <c r="DM125" s="906"/>
      <c r="DN125" s="906"/>
      <c r="DO125" s="906"/>
      <c r="DP125" s="906"/>
      <c r="DQ125" s="906" t="s">
        <v>475</v>
      </c>
      <c r="DR125" s="906"/>
      <c r="DS125" s="906"/>
      <c r="DT125" s="906"/>
      <c r="DU125" s="906"/>
      <c r="DV125" s="907" t="s">
        <v>476</v>
      </c>
      <c r="DW125" s="907"/>
      <c r="DX125" s="907"/>
      <c r="DY125" s="907"/>
      <c r="DZ125" s="908"/>
    </row>
    <row r="126" spans="1:130" s="226" customFormat="1" ht="26.25" customHeight="1" thickBot="1" x14ac:dyDescent="0.2">
      <c r="A126" s="884"/>
      <c r="B126" s="885"/>
      <c r="C126" s="879" t="s">
        <v>462</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474</v>
      </c>
      <c r="AB126" s="844"/>
      <c r="AC126" s="844"/>
      <c r="AD126" s="844"/>
      <c r="AE126" s="845"/>
      <c r="AF126" s="846" t="s">
        <v>482</v>
      </c>
      <c r="AG126" s="844"/>
      <c r="AH126" s="844"/>
      <c r="AI126" s="844"/>
      <c r="AJ126" s="845"/>
      <c r="AK126" s="846" t="s">
        <v>474</v>
      </c>
      <c r="AL126" s="844"/>
      <c r="AM126" s="844"/>
      <c r="AN126" s="844"/>
      <c r="AO126" s="845"/>
      <c r="AP126" s="888" t="s">
        <v>477</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485</v>
      </c>
      <c r="CQ126" s="816"/>
      <c r="CR126" s="816"/>
      <c r="CS126" s="816"/>
      <c r="CT126" s="816"/>
      <c r="CU126" s="816"/>
      <c r="CV126" s="816"/>
      <c r="CW126" s="816"/>
      <c r="CX126" s="816"/>
      <c r="CY126" s="816"/>
      <c r="CZ126" s="816"/>
      <c r="DA126" s="816"/>
      <c r="DB126" s="816"/>
      <c r="DC126" s="816"/>
      <c r="DD126" s="816"/>
      <c r="DE126" s="816"/>
      <c r="DF126" s="817"/>
      <c r="DG126" s="880" t="s">
        <v>476</v>
      </c>
      <c r="DH126" s="881"/>
      <c r="DI126" s="881"/>
      <c r="DJ126" s="881"/>
      <c r="DK126" s="881"/>
      <c r="DL126" s="881" t="s">
        <v>482</v>
      </c>
      <c r="DM126" s="881"/>
      <c r="DN126" s="881"/>
      <c r="DO126" s="881"/>
      <c r="DP126" s="881"/>
      <c r="DQ126" s="881" t="s">
        <v>479</v>
      </c>
      <c r="DR126" s="881"/>
      <c r="DS126" s="881"/>
      <c r="DT126" s="881"/>
      <c r="DU126" s="881"/>
      <c r="DV126" s="858" t="s">
        <v>476</v>
      </c>
      <c r="DW126" s="858"/>
      <c r="DX126" s="858"/>
      <c r="DY126" s="858"/>
      <c r="DZ126" s="859"/>
    </row>
    <row r="127" spans="1:130" s="226" customFormat="1" ht="26.25" customHeight="1" x14ac:dyDescent="0.15">
      <c r="A127" s="886"/>
      <c r="B127" s="887"/>
      <c r="C127" s="902" t="s">
        <v>486</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v>12</v>
      </c>
      <c r="AB127" s="844"/>
      <c r="AC127" s="844"/>
      <c r="AD127" s="844"/>
      <c r="AE127" s="845"/>
      <c r="AF127" s="846">
        <v>28</v>
      </c>
      <c r="AG127" s="844"/>
      <c r="AH127" s="844"/>
      <c r="AI127" s="844"/>
      <c r="AJ127" s="845"/>
      <c r="AK127" s="846">
        <v>24</v>
      </c>
      <c r="AL127" s="844"/>
      <c r="AM127" s="844"/>
      <c r="AN127" s="844"/>
      <c r="AO127" s="845"/>
      <c r="AP127" s="888">
        <v>0</v>
      </c>
      <c r="AQ127" s="889"/>
      <c r="AR127" s="889"/>
      <c r="AS127" s="889"/>
      <c r="AT127" s="890"/>
      <c r="AU127" s="228"/>
      <c r="AV127" s="228"/>
      <c r="AW127" s="228"/>
      <c r="AX127" s="905" t="s">
        <v>487</v>
      </c>
      <c r="AY127" s="876"/>
      <c r="AZ127" s="876"/>
      <c r="BA127" s="876"/>
      <c r="BB127" s="876"/>
      <c r="BC127" s="876"/>
      <c r="BD127" s="876"/>
      <c r="BE127" s="877"/>
      <c r="BF127" s="875" t="s">
        <v>488</v>
      </c>
      <c r="BG127" s="876"/>
      <c r="BH127" s="876"/>
      <c r="BI127" s="876"/>
      <c r="BJ127" s="876"/>
      <c r="BK127" s="876"/>
      <c r="BL127" s="877"/>
      <c r="BM127" s="875" t="s">
        <v>489</v>
      </c>
      <c r="BN127" s="876"/>
      <c r="BO127" s="876"/>
      <c r="BP127" s="876"/>
      <c r="BQ127" s="876"/>
      <c r="BR127" s="876"/>
      <c r="BS127" s="877"/>
      <c r="BT127" s="875" t="s">
        <v>490</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491</v>
      </c>
      <c r="CQ127" s="816"/>
      <c r="CR127" s="816"/>
      <c r="CS127" s="816"/>
      <c r="CT127" s="816"/>
      <c r="CU127" s="816"/>
      <c r="CV127" s="816"/>
      <c r="CW127" s="816"/>
      <c r="CX127" s="816"/>
      <c r="CY127" s="816"/>
      <c r="CZ127" s="816"/>
      <c r="DA127" s="816"/>
      <c r="DB127" s="816"/>
      <c r="DC127" s="816"/>
      <c r="DD127" s="816"/>
      <c r="DE127" s="816"/>
      <c r="DF127" s="817"/>
      <c r="DG127" s="880" t="s">
        <v>475</v>
      </c>
      <c r="DH127" s="881"/>
      <c r="DI127" s="881"/>
      <c r="DJ127" s="881"/>
      <c r="DK127" s="881"/>
      <c r="DL127" s="881" t="s">
        <v>482</v>
      </c>
      <c r="DM127" s="881"/>
      <c r="DN127" s="881"/>
      <c r="DO127" s="881"/>
      <c r="DP127" s="881"/>
      <c r="DQ127" s="881" t="s">
        <v>476</v>
      </c>
      <c r="DR127" s="881"/>
      <c r="DS127" s="881"/>
      <c r="DT127" s="881"/>
      <c r="DU127" s="881"/>
      <c r="DV127" s="858" t="s">
        <v>481</v>
      </c>
      <c r="DW127" s="858"/>
      <c r="DX127" s="858"/>
      <c r="DY127" s="858"/>
      <c r="DZ127" s="859"/>
    </row>
    <row r="128" spans="1:130" s="226" customFormat="1" ht="26.25" customHeight="1" thickBot="1" x14ac:dyDescent="0.2">
      <c r="A128" s="860" t="s">
        <v>492</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493</v>
      </c>
      <c r="X128" s="862"/>
      <c r="Y128" s="862"/>
      <c r="Z128" s="863"/>
      <c r="AA128" s="864">
        <v>171053</v>
      </c>
      <c r="AB128" s="865"/>
      <c r="AC128" s="865"/>
      <c r="AD128" s="865"/>
      <c r="AE128" s="866"/>
      <c r="AF128" s="867">
        <v>165544</v>
      </c>
      <c r="AG128" s="865"/>
      <c r="AH128" s="865"/>
      <c r="AI128" s="865"/>
      <c r="AJ128" s="866"/>
      <c r="AK128" s="867">
        <v>170919</v>
      </c>
      <c r="AL128" s="865"/>
      <c r="AM128" s="865"/>
      <c r="AN128" s="865"/>
      <c r="AO128" s="866"/>
      <c r="AP128" s="868"/>
      <c r="AQ128" s="869"/>
      <c r="AR128" s="869"/>
      <c r="AS128" s="869"/>
      <c r="AT128" s="870"/>
      <c r="AU128" s="228"/>
      <c r="AV128" s="228"/>
      <c r="AW128" s="228"/>
      <c r="AX128" s="871" t="s">
        <v>494</v>
      </c>
      <c r="AY128" s="872"/>
      <c r="AZ128" s="872"/>
      <c r="BA128" s="872"/>
      <c r="BB128" s="872"/>
      <c r="BC128" s="872"/>
      <c r="BD128" s="872"/>
      <c r="BE128" s="873"/>
      <c r="BF128" s="850" t="s">
        <v>475</v>
      </c>
      <c r="BG128" s="851"/>
      <c r="BH128" s="851"/>
      <c r="BI128" s="851"/>
      <c r="BJ128" s="851"/>
      <c r="BK128" s="851"/>
      <c r="BL128" s="874"/>
      <c r="BM128" s="850">
        <v>13.32</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495</v>
      </c>
      <c r="CQ128" s="794"/>
      <c r="CR128" s="794"/>
      <c r="CS128" s="794"/>
      <c r="CT128" s="794"/>
      <c r="CU128" s="794"/>
      <c r="CV128" s="794"/>
      <c r="CW128" s="794"/>
      <c r="CX128" s="794"/>
      <c r="CY128" s="794"/>
      <c r="CZ128" s="794"/>
      <c r="DA128" s="794"/>
      <c r="DB128" s="794"/>
      <c r="DC128" s="794"/>
      <c r="DD128" s="794"/>
      <c r="DE128" s="794"/>
      <c r="DF128" s="795"/>
      <c r="DG128" s="854" t="s">
        <v>481</v>
      </c>
      <c r="DH128" s="855"/>
      <c r="DI128" s="855"/>
      <c r="DJ128" s="855"/>
      <c r="DK128" s="855"/>
      <c r="DL128" s="855" t="s">
        <v>482</v>
      </c>
      <c r="DM128" s="855"/>
      <c r="DN128" s="855"/>
      <c r="DO128" s="855"/>
      <c r="DP128" s="855"/>
      <c r="DQ128" s="855" t="s">
        <v>477</v>
      </c>
      <c r="DR128" s="855"/>
      <c r="DS128" s="855"/>
      <c r="DT128" s="855"/>
      <c r="DU128" s="855"/>
      <c r="DV128" s="856" t="s">
        <v>474</v>
      </c>
      <c r="DW128" s="856"/>
      <c r="DX128" s="856"/>
      <c r="DY128" s="856"/>
      <c r="DZ128" s="857"/>
    </row>
    <row r="129" spans="1:131" s="226" customFormat="1" ht="26.25" customHeight="1" x14ac:dyDescent="0.15">
      <c r="A129" s="838" t="s">
        <v>105</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496</v>
      </c>
      <c r="X129" s="841"/>
      <c r="Y129" s="841"/>
      <c r="Z129" s="842"/>
      <c r="AA129" s="843">
        <v>9397308</v>
      </c>
      <c r="AB129" s="844"/>
      <c r="AC129" s="844"/>
      <c r="AD129" s="844"/>
      <c r="AE129" s="845"/>
      <c r="AF129" s="846">
        <v>9727176</v>
      </c>
      <c r="AG129" s="844"/>
      <c r="AH129" s="844"/>
      <c r="AI129" s="844"/>
      <c r="AJ129" s="845"/>
      <c r="AK129" s="846">
        <v>10067260</v>
      </c>
      <c r="AL129" s="844"/>
      <c r="AM129" s="844"/>
      <c r="AN129" s="844"/>
      <c r="AO129" s="845"/>
      <c r="AP129" s="847"/>
      <c r="AQ129" s="848"/>
      <c r="AR129" s="848"/>
      <c r="AS129" s="848"/>
      <c r="AT129" s="849"/>
      <c r="AU129" s="229"/>
      <c r="AV129" s="229"/>
      <c r="AW129" s="229"/>
      <c r="AX129" s="815" t="s">
        <v>497</v>
      </c>
      <c r="AY129" s="816"/>
      <c r="AZ129" s="816"/>
      <c r="BA129" s="816"/>
      <c r="BB129" s="816"/>
      <c r="BC129" s="816"/>
      <c r="BD129" s="816"/>
      <c r="BE129" s="817"/>
      <c r="BF129" s="834" t="s">
        <v>482</v>
      </c>
      <c r="BG129" s="835"/>
      <c r="BH129" s="835"/>
      <c r="BI129" s="835"/>
      <c r="BJ129" s="835"/>
      <c r="BK129" s="835"/>
      <c r="BL129" s="836"/>
      <c r="BM129" s="834">
        <v>18.32</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838" t="s">
        <v>498</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499</v>
      </c>
      <c r="X130" s="841"/>
      <c r="Y130" s="841"/>
      <c r="Z130" s="842"/>
      <c r="AA130" s="843">
        <v>1304434</v>
      </c>
      <c r="AB130" s="844"/>
      <c r="AC130" s="844"/>
      <c r="AD130" s="844"/>
      <c r="AE130" s="845"/>
      <c r="AF130" s="846">
        <v>1310191</v>
      </c>
      <c r="AG130" s="844"/>
      <c r="AH130" s="844"/>
      <c r="AI130" s="844"/>
      <c r="AJ130" s="845"/>
      <c r="AK130" s="846">
        <v>1272879</v>
      </c>
      <c r="AL130" s="844"/>
      <c r="AM130" s="844"/>
      <c r="AN130" s="844"/>
      <c r="AO130" s="845"/>
      <c r="AP130" s="847"/>
      <c r="AQ130" s="848"/>
      <c r="AR130" s="848"/>
      <c r="AS130" s="848"/>
      <c r="AT130" s="849"/>
      <c r="AU130" s="229"/>
      <c r="AV130" s="229"/>
      <c r="AW130" s="229"/>
      <c r="AX130" s="815" t="s">
        <v>500</v>
      </c>
      <c r="AY130" s="816"/>
      <c r="AZ130" s="816"/>
      <c r="BA130" s="816"/>
      <c r="BB130" s="816"/>
      <c r="BC130" s="816"/>
      <c r="BD130" s="816"/>
      <c r="BE130" s="817"/>
      <c r="BF130" s="818">
        <v>3</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501</v>
      </c>
      <c r="X131" s="825"/>
      <c r="Y131" s="825"/>
      <c r="Z131" s="826"/>
      <c r="AA131" s="827">
        <v>8092874</v>
      </c>
      <c r="AB131" s="828"/>
      <c r="AC131" s="828"/>
      <c r="AD131" s="828"/>
      <c r="AE131" s="829"/>
      <c r="AF131" s="830">
        <v>8416985</v>
      </c>
      <c r="AG131" s="828"/>
      <c r="AH131" s="828"/>
      <c r="AI131" s="828"/>
      <c r="AJ131" s="829"/>
      <c r="AK131" s="830">
        <v>8794381</v>
      </c>
      <c r="AL131" s="828"/>
      <c r="AM131" s="828"/>
      <c r="AN131" s="828"/>
      <c r="AO131" s="829"/>
      <c r="AP131" s="831"/>
      <c r="AQ131" s="832"/>
      <c r="AR131" s="832"/>
      <c r="AS131" s="832"/>
      <c r="AT131" s="833"/>
      <c r="AU131" s="229"/>
      <c r="AV131" s="229"/>
      <c r="AW131" s="229"/>
      <c r="AX131" s="793" t="s">
        <v>502</v>
      </c>
      <c r="AY131" s="794"/>
      <c r="AZ131" s="794"/>
      <c r="BA131" s="794"/>
      <c r="BB131" s="794"/>
      <c r="BC131" s="794"/>
      <c r="BD131" s="794"/>
      <c r="BE131" s="795"/>
      <c r="BF131" s="796" t="s">
        <v>479</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802" t="s">
        <v>503</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504</v>
      </c>
      <c r="W132" s="806"/>
      <c r="X132" s="806"/>
      <c r="Y132" s="806"/>
      <c r="Z132" s="807"/>
      <c r="AA132" s="808">
        <v>3.6736269460000002</v>
      </c>
      <c r="AB132" s="809"/>
      <c r="AC132" s="809"/>
      <c r="AD132" s="809"/>
      <c r="AE132" s="810"/>
      <c r="AF132" s="811">
        <v>3.36205898</v>
      </c>
      <c r="AG132" s="809"/>
      <c r="AH132" s="809"/>
      <c r="AI132" s="809"/>
      <c r="AJ132" s="810"/>
      <c r="AK132" s="811">
        <v>1.970985792</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505</v>
      </c>
      <c r="W133" s="785"/>
      <c r="X133" s="785"/>
      <c r="Y133" s="785"/>
      <c r="Z133" s="786"/>
      <c r="AA133" s="787">
        <v>6.1</v>
      </c>
      <c r="AB133" s="788"/>
      <c r="AC133" s="788"/>
      <c r="AD133" s="788"/>
      <c r="AE133" s="789"/>
      <c r="AF133" s="787">
        <v>4.5</v>
      </c>
      <c r="AG133" s="788"/>
      <c r="AH133" s="788"/>
      <c r="AI133" s="788"/>
      <c r="AJ133" s="789"/>
      <c r="AK133" s="787">
        <v>3</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yJBZNpUi4JLLHJaqM2T8uOPZitnLSTO429OGwU4AapF80CbM1kXe7uadofVsCPjuNM2bCz+Q6YwaBR52q75ttQ==" saltValue="7qdg4kmW3WcAbxRiwB/JN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506</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Ga6blcWyqMnSxywJXMksIjm7CzTb5awzT7Vp3DnHVQsg12CdqizJGEy5tlP6vGCqRlhsgP9Z1KiHsjG0iiwrA==" saltValue="1HZV75O4stuIFqJUrxD4u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507</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508</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509</v>
      </c>
      <c r="AP7" s="268"/>
      <c r="AQ7" s="269" t="s">
        <v>510</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511</v>
      </c>
      <c r="AQ8" s="275" t="s">
        <v>512</v>
      </c>
      <c r="AR8" s="276" t="s">
        <v>513</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514</v>
      </c>
      <c r="AL9" s="1195"/>
      <c r="AM9" s="1195"/>
      <c r="AN9" s="1196"/>
      <c r="AO9" s="277">
        <v>2624189</v>
      </c>
      <c r="AP9" s="277">
        <v>80680</v>
      </c>
      <c r="AQ9" s="278">
        <v>87308</v>
      </c>
      <c r="AR9" s="279">
        <v>-7.6</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515</v>
      </c>
      <c r="AL10" s="1195"/>
      <c r="AM10" s="1195"/>
      <c r="AN10" s="1196"/>
      <c r="AO10" s="280">
        <v>348682</v>
      </c>
      <c r="AP10" s="280">
        <v>10720</v>
      </c>
      <c r="AQ10" s="281">
        <v>7758</v>
      </c>
      <c r="AR10" s="282">
        <v>38.200000000000003</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516</v>
      </c>
      <c r="AL11" s="1195"/>
      <c r="AM11" s="1195"/>
      <c r="AN11" s="1196"/>
      <c r="AO11" s="280">
        <v>235194</v>
      </c>
      <c r="AP11" s="280">
        <v>7231</v>
      </c>
      <c r="AQ11" s="281">
        <v>2064</v>
      </c>
      <c r="AR11" s="282">
        <v>250.3</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517</v>
      </c>
      <c r="AL12" s="1195"/>
      <c r="AM12" s="1195"/>
      <c r="AN12" s="1196"/>
      <c r="AO12" s="280" t="s">
        <v>518</v>
      </c>
      <c r="AP12" s="280" t="s">
        <v>518</v>
      </c>
      <c r="AQ12" s="281">
        <v>9</v>
      </c>
      <c r="AR12" s="282" t="s">
        <v>518</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519</v>
      </c>
      <c r="AL13" s="1195"/>
      <c r="AM13" s="1195"/>
      <c r="AN13" s="1196"/>
      <c r="AO13" s="280">
        <v>93664</v>
      </c>
      <c r="AP13" s="280">
        <v>2880</v>
      </c>
      <c r="AQ13" s="281">
        <v>2858</v>
      </c>
      <c r="AR13" s="282">
        <v>0.8</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520</v>
      </c>
      <c r="AL14" s="1195"/>
      <c r="AM14" s="1195"/>
      <c r="AN14" s="1196"/>
      <c r="AO14" s="280">
        <v>104218</v>
      </c>
      <c r="AP14" s="280">
        <v>3204</v>
      </c>
      <c r="AQ14" s="281">
        <v>1616</v>
      </c>
      <c r="AR14" s="282">
        <v>98.3</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521</v>
      </c>
      <c r="AL15" s="1198"/>
      <c r="AM15" s="1198"/>
      <c r="AN15" s="1199"/>
      <c r="AO15" s="280">
        <v>-249512</v>
      </c>
      <c r="AP15" s="280">
        <v>-7671</v>
      </c>
      <c r="AQ15" s="281">
        <v>-6164</v>
      </c>
      <c r="AR15" s="282">
        <v>24.4</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188</v>
      </c>
      <c r="AL16" s="1198"/>
      <c r="AM16" s="1198"/>
      <c r="AN16" s="1199"/>
      <c r="AO16" s="280">
        <v>3156435</v>
      </c>
      <c r="AP16" s="280">
        <v>97043</v>
      </c>
      <c r="AQ16" s="281">
        <v>95448</v>
      </c>
      <c r="AR16" s="282">
        <v>1.7</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522</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523</v>
      </c>
      <c r="AP20" s="289" t="s">
        <v>524</v>
      </c>
      <c r="AQ20" s="290" t="s">
        <v>525</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526</v>
      </c>
      <c r="AL21" s="1201"/>
      <c r="AM21" s="1201"/>
      <c r="AN21" s="1202"/>
      <c r="AO21" s="293">
        <v>8.98</v>
      </c>
      <c r="AP21" s="294">
        <v>8.85</v>
      </c>
      <c r="AQ21" s="295">
        <v>0.13</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527</v>
      </c>
      <c r="AL22" s="1201"/>
      <c r="AM22" s="1201"/>
      <c r="AN22" s="1202"/>
      <c r="AO22" s="298">
        <v>96.5</v>
      </c>
      <c r="AP22" s="299">
        <v>97.5</v>
      </c>
      <c r="AQ22" s="300">
        <v>-1</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93" t="s">
        <v>528</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x14ac:dyDescent="0.15">
      <c r="A27" s="305"/>
      <c r="AO27" s="258"/>
      <c r="AP27" s="258"/>
      <c r="AQ27" s="258"/>
      <c r="AR27" s="258"/>
      <c r="AS27" s="258"/>
      <c r="AT27" s="258"/>
    </row>
    <row r="28" spans="1:46" ht="17.25" x14ac:dyDescent="0.15">
      <c r="A28" s="259" t="s">
        <v>529</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530</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509</v>
      </c>
      <c r="AP30" s="268"/>
      <c r="AQ30" s="269" t="s">
        <v>510</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511</v>
      </c>
      <c r="AQ31" s="275" t="s">
        <v>512</v>
      </c>
      <c r="AR31" s="276" t="s">
        <v>513</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531</v>
      </c>
      <c r="AL32" s="1185"/>
      <c r="AM32" s="1185"/>
      <c r="AN32" s="1186"/>
      <c r="AO32" s="308">
        <v>1128205</v>
      </c>
      <c r="AP32" s="308">
        <v>34686</v>
      </c>
      <c r="AQ32" s="309">
        <v>54035</v>
      </c>
      <c r="AR32" s="310">
        <v>-35.799999999999997</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532</v>
      </c>
      <c r="AL33" s="1185"/>
      <c r="AM33" s="1185"/>
      <c r="AN33" s="1186"/>
      <c r="AO33" s="308" t="s">
        <v>518</v>
      </c>
      <c r="AP33" s="308" t="s">
        <v>518</v>
      </c>
      <c r="AQ33" s="309" t="s">
        <v>518</v>
      </c>
      <c r="AR33" s="310" t="s">
        <v>518</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533</v>
      </c>
      <c r="AL34" s="1185"/>
      <c r="AM34" s="1185"/>
      <c r="AN34" s="1186"/>
      <c r="AO34" s="308" t="s">
        <v>518</v>
      </c>
      <c r="AP34" s="308" t="s">
        <v>518</v>
      </c>
      <c r="AQ34" s="309">
        <v>20</v>
      </c>
      <c r="AR34" s="310" t="s">
        <v>518</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534</v>
      </c>
      <c r="AL35" s="1185"/>
      <c r="AM35" s="1185"/>
      <c r="AN35" s="1186"/>
      <c r="AO35" s="308">
        <v>169736</v>
      </c>
      <c r="AP35" s="308">
        <v>5218</v>
      </c>
      <c r="AQ35" s="309">
        <v>18791</v>
      </c>
      <c r="AR35" s="310">
        <v>-72.2</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535</v>
      </c>
      <c r="AL36" s="1185"/>
      <c r="AM36" s="1185"/>
      <c r="AN36" s="1186"/>
      <c r="AO36" s="308">
        <v>319155</v>
      </c>
      <c r="AP36" s="308">
        <v>9812</v>
      </c>
      <c r="AQ36" s="309">
        <v>2664</v>
      </c>
      <c r="AR36" s="310">
        <v>268.3</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536</v>
      </c>
      <c r="AL37" s="1185"/>
      <c r="AM37" s="1185"/>
      <c r="AN37" s="1186"/>
      <c r="AO37" s="308">
        <v>24</v>
      </c>
      <c r="AP37" s="308">
        <v>1</v>
      </c>
      <c r="AQ37" s="309">
        <v>620</v>
      </c>
      <c r="AR37" s="310">
        <v>-99.8</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537</v>
      </c>
      <c r="AL38" s="1188"/>
      <c r="AM38" s="1188"/>
      <c r="AN38" s="1189"/>
      <c r="AO38" s="311">
        <v>14</v>
      </c>
      <c r="AP38" s="311">
        <v>0</v>
      </c>
      <c r="AQ38" s="312">
        <v>2</v>
      </c>
      <c r="AR38" s="300">
        <v>-100</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538</v>
      </c>
      <c r="AL39" s="1188"/>
      <c r="AM39" s="1188"/>
      <c r="AN39" s="1189"/>
      <c r="AO39" s="308">
        <v>-170919</v>
      </c>
      <c r="AP39" s="308">
        <v>-5255</v>
      </c>
      <c r="AQ39" s="309">
        <v>-4196</v>
      </c>
      <c r="AR39" s="310">
        <v>25.2</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539</v>
      </c>
      <c r="AL40" s="1185"/>
      <c r="AM40" s="1185"/>
      <c r="AN40" s="1186"/>
      <c r="AO40" s="308">
        <v>-1272879</v>
      </c>
      <c r="AP40" s="308">
        <v>-39134</v>
      </c>
      <c r="AQ40" s="309">
        <v>-50476</v>
      </c>
      <c r="AR40" s="310">
        <v>-22.5</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298</v>
      </c>
      <c r="AL41" s="1191"/>
      <c r="AM41" s="1191"/>
      <c r="AN41" s="1192"/>
      <c r="AO41" s="308">
        <v>173336</v>
      </c>
      <c r="AP41" s="308">
        <v>5329</v>
      </c>
      <c r="AQ41" s="309">
        <v>21460</v>
      </c>
      <c r="AR41" s="310">
        <v>-75.2</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540</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541</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542</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509</v>
      </c>
      <c r="AN49" s="1179" t="s">
        <v>543</v>
      </c>
      <c r="AO49" s="1180"/>
      <c r="AP49" s="1180"/>
      <c r="AQ49" s="1180"/>
      <c r="AR49" s="1181"/>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544</v>
      </c>
      <c r="AO50" s="325" t="s">
        <v>545</v>
      </c>
      <c r="AP50" s="326" t="s">
        <v>546</v>
      </c>
      <c r="AQ50" s="327" t="s">
        <v>547</v>
      </c>
      <c r="AR50" s="328" t="s">
        <v>548</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549</v>
      </c>
      <c r="AL51" s="321"/>
      <c r="AM51" s="329">
        <v>1860716</v>
      </c>
      <c r="AN51" s="330">
        <v>53595</v>
      </c>
      <c r="AO51" s="331">
        <v>44.9</v>
      </c>
      <c r="AP51" s="332">
        <v>68468</v>
      </c>
      <c r="AQ51" s="333">
        <v>3.9</v>
      </c>
      <c r="AR51" s="334">
        <v>41</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550</v>
      </c>
      <c r="AM52" s="337">
        <v>894569</v>
      </c>
      <c r="AN52" s="338">
        <v>25767</v>
      </c>
      <c r="AO52" s="339">
        <v>32.700000000000003</v>
      </c>
      <c r="AP52" s="340">
        <v>34140</v>
      </c>
      <c r="AQ52" s="341">
        <v>-6.4</v>
      </c>
      <c r="AR52" s="342">
        <v>39.1</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551</v>
      </c>
      <c r="AL53" s="321"/>
      <c r="AM53" s="329">
        <v>1739691</v>
      </c>
      <c r="AN53" s="330">
        <v>50804</v>
      </c>
      <c r="AO53" s="331">
        <v>-5.2</v>
      </c>
      <c r="AP53" s="332">
        <v>69729</v>
      </c>
      <c r="AQ53" s="333">
        <v>1.8</v>
      </c>
      <c r="AR53" s="334">
        <v>-7</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550</v>
      </c>
      <c r="AM54" s="337">
        <v>756559</v>
      </c>
      <c r="AN54" s="338">
        <v>22094</v>
      </c>
      <c r="AO54" s="339">
        <v>-14.3</v>
      </c>
      <c r="AP54" s="340">
        <v>38908</v>
      </c>
      <c r="AQ54" s="341">
        <v>14</v>
      </c>
      <c r="AR54" s="342">
        <v>-28.3</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552</v>
      </c>
      <c r="AL55" s="321"/>
      <c r="AM55" s="329">
        <v>1215006</v>
      </c>
      <c r="AN55" s="330">
        <v>36041</v>
      </c>
      <c r="AO55" s="331">
        <v>-29.1</v>
      </c>
      <c r="AP55" s="332">
        <v>74581</v>
      </c>
      <c r="AQ55" s="333">
        <v>7</v>
      </c>
      <c r="AR55" s="334">
        <v>-36.1</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550</v>
      </c>
      <c r="AM56" s="337">
        <v>487492</v>
      </c>
      <c r="AN56" s="338">
        <v>14460</v>
      </c>
      <c r="AO56" s="339">
        <v>-34.6</v>
      </c>
      <c r="AP56" s="340">
        <v>41563</v>
      </c>
      <c r="AQ56" s="341">
        <v>6.8</v>
      </c>
      <c r="AR56" s="342">
        <v>-41.4</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553</v>
      </c>
      <c r="AL57" s="321"/>
      <c r="AM57" s="329">
        <v>2104340</v>
      </c>
      <c r="AN57" s="330">
        <v>63610</v>
      </c>
      <c r="AO57" s="331">
        <v>76.5</v>
      </c>
      <c r="AP57" s="332">
        <v>76347</v>
      </c>
      <c r="AQ57" s="333">
        <v>2.4</v>
      </c>
      <c r="AR57" s="334">
        <v>74.099999999999994</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550</v>
      </c>
      <c r="AM58" s="337">
        <v>711278</v>
      </c>
      <c r="AN58" s="338">
        <v>21500</v>
      </c>
      <c r="AO58" s="339">
        <v>48.7</v>
      </c>
      <c r="AP58" s="340">
        <v>41762</v>
      </c>
      <c r="AQ58" s="341">
        <v>0.5</v>
      </c>
      <c r="AR58" s="342">
        <v>48.2</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554</v>
      </c>
      <c r="AL59" s="321"/>
      <c r="AM59" s="329">
        <v>1227926</v>
      </c>
      <c r="AN59" s="330">
        <v>37752</v>
      </c>
      <c r="AO59" s="331">
        <v>-40.700000000000003</v>
      </c>
      <c r="AP59" s="332">
        <v>69604</v>
      </c>
      <c r="AQ59" s="333">
        <v>-8.8000000000000007</v>
      </c>
      <c r="AR59" s="334">
        <v>-31.9</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550</v>
      </c>
      <c r="AM60" s="337">
        <v>696646</v>
      </c>
      <c r="AN60" s="338">
        <v>21418</v>
      </c>
      <c r="AO60" s="339">
        <v>-0.4</v>
      </c>
      <c r="AP60" s="340">
        <v>36247</v>
      </c>
      <c r="AQ60" s="341">
        <v>-13.2</v>
      </c>
      <c r="AR60" s="342">
        <v>12.8</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555</v>
      </c>
      <c r="AL61" s="343"/>
      <c r="AM61" s="344">
        <v>1629536</v>
      </c>
      <c r="AN61" s="345">
        <v>48360</v>
      </c>
      <c r="AO61" s="346">
        <v>9.3000000000000007</v>
      </c>
      <c r="AP61" s="347">
        <v>71746</v>
      </c>
      <c r="AQ61" s="348">
        <v>1.3</v>
      </c>
      <c r="AR61" s="334">
        <v>8</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550</v>
      </c>
      <c r="AM62" s="337">
        <v>709309</v>
      </c>
      <c r="AN62" s="338">
        <v>21048</v>
      </c>
      <c r="AO62" s="339">
        <v>6.4</v>
      </c>
      <c r="AP62" s="340">
        <v>38524</v>
      </c>
      <c r="AQ62" s="341">
        <v>0.3</v>
      </c>
      <c r="AR62" s="342">
        <v>6.1</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18RTBUaxcDLuLY+3gyEDKVREJFARt/ysD6JCIbnyTe6POhEiuirvLWAyU0WaJ9XQ+jCV0Tn1+hSuYqH6Cnk0AQ==" saltValue="BAb8ZocXnld2dxozsm9bg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557</v>
      </c>
    </row>
    <row r="120" spans="125:125" ht="13.5" hidden="1" customHeight="1" x14ac:dyDescent="0.15"/>
    <row r="121" spans="125:125" ht="13.5" hidden="1" customHeight="1" x14ac:dyDescent="0.15">
      <c r="DU121" s="255"/>
    </row>
  </sheetData>
  <sheetProtection algorithmName="SHA-512" hashValue="EzMLsY2NbPO2xVQ255FsbYPb4yAr+mrvYGyH7J82N0wQp5VYyzxLApkveAsY4X2EAVxXzgzPoqmchL0ulpkoCA==" saltValue="e46+zpTbVas7XU9bkXkZ+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558</v>
      </c>
    </row>
  </sheetData>
  <sheetProtection algorithmName="SHA-512" hashValue="n+toQpcuotpEiMn3MOvapQy+ZvRPwU/MjILS8z0gOsnRd3aXcmMHOYftx81njL7hcSsAzmP+291CxmF/YHIc0Q==" saltValue="qKd2E9C/f5/ffLkeMYF2Y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203" t="s">
        <v>3</v>
      </c>
      <c r="D47" s="1203"/>
      <c r="E47" s="1204"/>
      <c r="F47" s="11">
        <v>22.2</v>
      </c>
      <c r="G47" s="12">
        <v>19.93</v>
      </c>
      <c r="H47" s="12">
        <v>24.06</v>
      </c>
      <c r="I47" s="12">
        <v>26.72</v>
      </c>
      <c r="J47" s="13">
        <v>34.130000000000003</v>
      </c>
    </row>
    <row r="48" spans="2:10" ht="57.75" customHeight="1" x14ac:dyDescent="0.15">
      <c r="B48" s="14"/>
      <c r="C48" s="1205" t="s">
        <v>4</v>
      </c>
      <c r="D48" s="1205"/>
      <c r="E48" s="1206"/>
      <c r="F48" s="15">
        <v>5.83</v>
      </c>
      <c r="G48" s="16">
        <v>3.81</v>
      </c>
      <c r="H48" s="16">
        <v>5</v>
      </c>
      <c r="I48" s="16">
        <v>5.16</v>
      </c>
      <c r="J48" s="17">
        <v>6.3</v>
      </c>
    </row>
    <row r="49" spans="2:10" ht="57.75" customHeight="1" thickBot="1" x14ac:dyDescent="0.2">
      <c r="B49" s="18"/>
      <c r="C49" s="1207" t="s">
        <v>5</v>
      </c>
      <c r="D49" s="1207"/>
      <c r="E49" s="1208"/>
      <c r="F49" s="19" t="s">
        <v>564</v>
      </c>
      <c r="G49" s="20" t="s">
        <v>565</v>
      </c>
      <c r="H49" s="20">
        <v>3.56</v>
      </c>
      <c r="I49" s="20">
        <v>1.39</v>
      </c>
      <c r="J49" s="21">
        <v>7.11</v>
      </c>
    </row>
    <row r="50" spans="2:10" x14ac:dyDescent="0.15"/>
  </sheetData>
  <sheetProtection algorithmName="SHA-512" hashValue="ip/H3S0yVt+My4EjRBTTRg1KD9AkX0hgApEIsUJVc5lLOt3OqvmmHh51oIcrF1J0R9DqDkIiWCo/BrpZObKqGQ==" saltValue="sI6LOZRE1xp3zoG4FIjEB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 </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2023-03-06T06:01:18Z</cp:lastPrinted>
  <dcterms:created xsi:type="dcterms:W3CDTF">2023-02-20T03:49:48Z</dcterms:created>
  <dcterms:modified xsi:type="dcterms:W3CDTF">2023-10-12T08:15:03Z</dcterms:modified>
  <cp:category/>
</cp:coreProperties>
</file>