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501" lockStructure="1"/>
  <bookViews>
    <workbookView xWindow="240" yWindow="90" windowWidth="14940" windowHeight="784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AY8" i="4" s="1"/>
  <c r="R6" i="5"/>
  <c r="Q6" i="5"/>
  <c r="AI8" i="4" s="1"/>
  <c r="P6" i="5"/>
  <c r="O6" i="5"/>
  <c r="N6" i="5"/>
  <c r="M6" i="5"/>
  <c r="L6" i="5"/>
  <c r="Z8" i="4" s="1"/>
  <c r="K6" i="5"/>
  <c r="R8" i="4" s="1"/>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Z10" i="4"/>
  <c r="R10" i="4"/>
  <c r="J10" i="4"/>
  <c r="B10" i="4"/>
  <c r="AQ8" i="4"/>
  <c r="J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<sst xmlns="http://schemas.openxmlformats.org/spreadsheetml/2006/main" count="217" uniqueCount="107">
  <si>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</si>
  <si>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</si>
  <si>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</si>
  <si>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</si>
  <si>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</si>
  <si>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</si>
  <si>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</si>
  <si>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</si>
  <si>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</si>
  <si>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</si>
  <si>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</si>
  <si>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</si>
  <si>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</si>
  <si>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</si>
  <si>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</si>
  <si>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</si>
  <si>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</si>
  <si>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</si>
  <si>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</si>
  <si>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</si>
  <si>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</si>
  <si>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</si>
  <si>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</si>
  <si>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</si>
  <si>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</si>
  <si>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</si>
  <si>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</si>
  <si>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</si>
  <si>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</si>
  <si>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</si>
  <si>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</si>
  <si>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</si>
  <si>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</si>
  <si>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</si>
  <si>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</si>
  <si>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</si>
  <si>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</si>
  <si>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</si>
  <si>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</si>
  <si>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</si>
  <si>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</si>
  <si>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</si>
  <si>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</si>
  <si>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</si>
  <si>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</si>
  <si>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</si>
  <si>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</si>
  <si>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</si>
  <si>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</si>
  <si>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</si>
  <si>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</si>
  <si>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</si>
  <si>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</si>
  <si>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</si>
  <si>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</si>
  <si>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</si>
  <si>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</si>
  <si>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</si>
  <si>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</si>
  <si>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</si>
  <si>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</si>
  <si>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</si>
  <si>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</si>
  <si>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</si>
  <si>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</si>
  <si>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</si>
  <si>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</si>
  <si>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</si>
  <si>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</si>
  <si>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</si>
  <si>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</si>
  <si>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</si>
  <si>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</si>
  <si>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</si>
  <si>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</si>
  <si>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</si>
  <si>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</si>
  <si>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</si>
  <si>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</si>
  <si>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</si>
  <si>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</si>
  <si>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</si>
  <si>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</si>
  <si>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</si>
  <si>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</si>
  <si>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</si>
  <si>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</si>
  <si>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</si>
  <si>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</si>
  <si>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</si>
  <si>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</si>
  <si>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</si>
  <si>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</si>
  <si>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宮城県　白石市</t>
  </si>
  <si>
    <t>法適用</t>
  </si>
  <si>
    <t>水道事業</t>
  </si>
  <si>
    <t>末端給水事業</t>
  </si>
  <si>
    <t>A5</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</si>
  <si>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</si>
  <si>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</si>
  <si>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</si>
  <si>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</si>
  <si>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</si>
  <si>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</si>
  <si>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経営の健全性・効率性のため、老朽管更新と有収率向上に今後いっそう努めていく。
　料金業務の包括的委託についても、市の方針に従いながら検討し、経営努力を図っていく。</t>
    <rPh sb="1" eb="3">
      <t>ケイエイ</t>
    </rPh>
    <rPh sb="4" eb="7">
      <t>ケンゼンセイ</t>
    </rPh>
    <rPh sb="8" eb="11">
      <t>コウリツセイ</t>
    </rPh>
    <rPh sb="15" eb="17">
      <t>ロウキュウ</t>
    </rPh>
    <rPh sb="17" eb="18">
      <t>カン</t>
    </rPh>
    <rPh sb="18" eb="20">
      <t>コウシン</t>
    </rPh>
    <rPh sb="21" eb="23">
      <t>ユウシュウ</t>
    </rPh>
    <rPh sb="23" eb="24">
      <t>リツ</t>
    </rPh>
    <rPh sb="24" eb="26">
      <t>コウジョウ</t>
    </rPh>
    <rPh sb="27" eb="29">
      <t>コンゴ</t>
    </rPh>
    <rPh sb="33" eb="34">
      <t>ツト</t>
    </rPh>
    <phoneticPr fontId="4"/>
  </si>
  <si>
    <r>
      <rPr>
        <b/>
        <sz val="11"/>
        <color theme="1"/>
        <rFont val="ＭＳ ゴシック"/>
        <family val="3"/>
        <charset val="128"/>
      </rPr>
      <t>②管路経年化率及び③管路更新率について</t>
    </r>
    <r>
      <rPr>
        <sz val="11"/>
        <color theme="1"/>
        <rFont val="ＭＳ ゴシック"/>
        <family val="3"/>
        <charset val="128"/>
      </rPr>
      <t xml:space="preserve">
　この件については、現在旧市街地に布設されてい
る配水本管を平成２２年度から更新を始めているが
更新当初はダクタイル鋳鉄管を最適管種としていたが、その更新に係る施工単価が高く、年間の投資費用も少なかったこともあり、更新が進まなかった原因と考えている。
　この事態を解消すべく、耐震性能も兼ね備えた経
済的な管種に変更し施工単価を抑えることができた
ことから、今後も耐震耐久性、経済性を検討しながら更新率の向上を図る。
　</t>
    </r>
    <phoneticPr fontId="4"/>
  </si>
  <si>
    <r>
      <t xml:space="preserve">
</t>
    </r>
    <r>
      <rPr>
        <b/>
        <sz val="11"/>
        <rFont val="ＭＳ ゴシック"/>
        <family val="3"/>
        <charset val="128"/>
      </rPr>
      <t>⑤料金回収率について
　</t>
    </r>
    <r>
      <rPr>
        <sz val="11"/>
        <rFont val="ＭＳ ゴシック"/>
        <family val="3"/>
        <charset val="128"/>
      </rPr>
      <t xml:space="preserve">年度によりばらつきがある。経常費用のばらつきが要因のひとつと見られるが、修繕費や減価償却費等の不可避的なものが多いため今後の動向を見守りたい。　　　　　　　　　　
</t>
    </r>
    <r>
      <rPr>
        <b/>
        <sz val="11"/>
        <rFont val="ＭＳ ゴシック"/>
        <family val="3"/>
        <charset val="128"/>
      </rPr>
      <t>⑦施設利用率について
　</t>
    </r>
    <r>
      <rPr>
        <sz val="11"/>
        <rFont val="ＭＳ ゴシック"/>
        <family val="3"/>
        <charset val="128"/>
      </rPr>
      <t>当市は自己水源水系と宮城県の用水供給により各
家庭に配水しているが、やはり人口減少を食い止めることは難しく、それは併せて有収水量の低下につなっている。今後は整備計画を基にダウンサイジングや施設の統廃合を効率よく実施し施設の有効利用を図る。</t>
    </r>
    <r>
      <rPr>
        <b/>
        <sz val="11"/>
        <rFont val="ＭＳ ゴシック"/>
        <family val="3"/>
        <charset val="128"/>
      </rPr>
      <t xml:space="preserve">
⑧有収率について
　</t>
    </r>
    <r>
      <rPr>
        <sz val="11"/>
        <rFont val="ＭＳ ゴシック"/>
        <family val="3"/>
        <charset val="128"/>
      </rPr>
      <t>平成２３年度に東日本大震災の影響があり若干下がっているものの、翌年以降は漏水調査や老朽管更新の成果が現れ回復しつつある。
　全体的に、概ね健全経営・効率経営をおこなっているといえる。</t>
    </r>
    <rPh sb="2" eb="4">
      <t>リョウキン</t>
    </rPh>
    <rPh sb="4" eb="6">
      <t>カイシュウ</t>
    </rPh>
    <rPh sb="6" eb="7">
      <t>リツ</t>
    </rPh>
    <rPh sb="13" eb="15">
      <t>ネンド</t>
    </rPh>
    <rPh sb="26" eb="28">
      <t>ケイジョウ</t>
    </rPh>
    <rPh sb="28" eb="30">
      <t>ヒヨウ</t>
    </rPh>
    <rPh sb="36" eb="38">
      <t>ヨウイン</t>
    </rPh>
    <rPh sb="43" eb="44">
      <t>ミ</t>
    </rPh>
    <rPh sb="49" eb="52">
      <t>シュウゼンヒ</t>
    </rPh>
    <rPh sb="53" eb="55">
      <t>ゲンカ</t>
    </rPh>
    <rPh sb="55" eb="58">
      <t>ショウキャクヒ</t>
    </rPh>
    <rPh sb="58" eb="59">
      <t>トウ</t>
    </rPh>
    <rPh sb="60" eb="63">
      <t>フカヒ</t>
    </rPh>
    <rPh sb="63" eb="64">
      <t>テキ</t>
    </rPh>
    <rPh sb="68" eb="69">
      <t>オオ</t>
    </rPh>
    <rPh sb="72" eb="74">
      <t>コンゴ</t>
    </rPh>
    <rPh sb="75" eb="77">
      <t>ドウコウ</t>
    </rPh>
    <rPh sb="78" eb="80">
      <t>ミマモ</t>
    </rPh>
    <rPh sb="96" eb="98">
      <t>シセツ</t>
    </rPh>
    <rPh sb="98" eb="101">
      <t>リヨウリツ</t>
    </rPh>
    <rPh sb="107" eb="109">
      <t>トウシ</t>
    </rPh>
    <rPh sb="110" eb="112">
      <t>ジコ</t>
    </rPh>
    <rPh sb="112" eb="114">
      <t>スイゲン</t>
    </rPh>
    <rPh sb="114" eb="116">
      <t>スイケイ</t>
    </rPh>
    <rPh sb="117" eb="120">
      <t>ミヤギケン</t>
    </rPh>
    <rPh sb="121" eb="123">
      <t>ヨウスイ</t>
    </rPh>
    <rPh sb="123" eb="125">
      <t>キョウキュウ</t>
    </rPh>
    <rPh sb="128" eb="129">
      <t>カク</t>
    </rPh>
    <rPh sb="130" eb="132">
      <t>カテイ</t>
    </rPh>
    <rPh sb="133" eb="135">
      <t>ハイスイ</t>
    </rPh>
    <rPh sb="144" eb="146">
      <t>ジンコウ</t>
    </rPh>
    <rPh sb="146" eb="148">
      <t>ゲンショウ</t>
    </rPh>
    <rPh sb="149" eb="150">
      <t>ク</t>
    </rPh>
    <rPh sb="151" eb="152">
      <t>ト</t>
    </rPh>
    <rPh sb="157" eb="158">
      <t>ムズカ</t>
    </rPh>
    <rPh sb="164" eb="165">
      <t>アワ</t>
    </rPh>
    <rPh sb="167" eb="169">
      <t>ユウシュウ</t>
    </rPh>
    <rPh sb="169" eb="171">
      <t>スイリョウ</t>
    </rPh>
    <rPh sb="172" eb="174">
      <t>テイカ</t>
    </rPh>
    <rPh sb="182" eb="184">
      <t>コンゴ</t>
    </rPh>
    <rPh sb="185" eb="187">
      <t>セイビ</t>
    </rPh>
    <rPh sb="187" eb="189">
      <t>ケイカク</t>
    </rPh>
    <rPh sb="190" eb="191">
      <t>モト</t>
    </rPh>
    <rPh sb="201" eb="203">
      <t>シセツ</t>
    </rPh>
    <rPh sb="204" eb="207">
      <t>トウハイゴウ</t>
    </rPh>
    <rPh sb="208" eb="210">
      <t>コウリツ</t>
    </rPh>
    <rPh sb="212" eb="214">
      <t>ジッシ</t>
    </rPh>
    <rPh sb="215" eb="217">
      <t>シセツ</t>
    </rPh>
    <rPh sb="218" eb="220">
      <t>ユウコウ</t>
    </rPh>
    <rPh sb="220" eb="222">
      <t>リヨウ</t>
    </rPh>
    <rPh sb="223" eb="224">
      <t>ハカ</t>
    </rPh>
    <rPh sb="228" eb="229">
      <t>ユウ</t>
    </rPh>
    <rPh sb="229" eb="230">
      <t>シュウ</t>
    </rPh>
    <rPh sb="230" eb="231">
      <t>リツ</t>
    </rPh>
    <rPh sb="237" eb="239">
      <t>ヘイセイ</t>
    </rPh>
    <rPh sb="241" eb="243">
      <t>ネンド</t>
    </rPh>
    <rPh sb="244" eb="247">
      <t>ヒガシニホン</t>
    </rPh>
    <rPh sb="247" eb="250">
      <t>ダイシンサイ</t>
    </rPh>
    <rPh sb="251" eb="253">
      <t>エイキョウ</t>
    </rPh>
    <rPh sb="256" eb="258">
      <t>ジャッカン</t>
    </rPh>
    <rPh sb="258" eb="259">
      <t>サ</t>
    </rPh>
    <rPh sb="268" eb="270">
      <t>ヨクトシ</t>
    </rPh>
    <rPh sb="270" eb="272">
      <t>イコウ</t>
    </rPh>
    <rPh sb="289" eb="291">
      <t>カイフク</t>
    </rPh>
    <rPh sb="300" eb="303">
      <t>ゼンタイテキ</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</si>
</sst>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b/>
      <sz val="1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formatCode="#,##0.00;&quot;△&quot;#,##0.00">
                  <c:v>0</c:v>
                </c:pt>
                <c:pt idx="1">
                  <c:v>0.08</c:v>
                </c:pt>
                <c:pt idx="2">
                  <c:v>0.55000000000000004</c:v>
                </c:pt>
                <c:pt idx="3">
                  <c:v>0.42</c:v>
                </c:pt>
                <c:pt idx="4">
                  <c:v>0.11</c:v>
                </c:pt>
              </c:numCache>
            </c:numRef>
          </c:val>
        </c:ser>
        <c:dLbls>
          <c:showLegendKey val="0"/>
          <c:showVal val="0"/>
          <c:showCatName val="0"/>
          <c:showSerName val="0"/>
          <c:showPercent val="0"/>
          <c:showBubbleSize val="0"/>
        </c:dLbls>
        <c:gapWidth val="150"/>
        <c:axId val="105491072"/>
        <c:axId val="104985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0.68</c:v>
                </c:pt>
                <c:pt idx="1">
                  <c:v>0.7</c:v>
                </c:pt>
                <c:pt idx="2">
                  <c:v>0.81</c:v>
                </c:pt>
                <c:pt idx="3">
                  <c:v>0.59</c:v>
                </c:pt>
                <c:pt idx="4">
                  <c:v>0.6</c:v>
                </c:pt>
              </c:numCache>
            </c:numRef>
          </c:val>
          <c:smooth val="0"/>
        </c:ser>
        <c:dLbls>
          <c:showLegendKey val="0"/>
          <c:showVal val="0"/>
          <c:showCatName val="0"/>
          <c:showSerName val="0"/>
          <c:showPercent val="0"/>
          <c:showBubbleSize val="0"/>
        </c:dLbls>
        <c:marker val="1"/>
        <c:smooth val="0"/>
        <c:axId val="105491072"/>
        <c:axId val="104985728"/>
      </c:lineChart>
      <c:dateAx>
        <c:axId val="105491072"/>
        <c:scaling>
          <c:orientation val="minMax"/>
        </c:scaling>
        <c:delete val="1"/>
        <c:axPos val="b"/>
        <c:numFmt formatCode="ge" sourceLinked="1"/>
        <c:majorTickMark val="none"/>
        <c:minorTickMark val="none"/>
        <c:tickLblPos val="none"/>
        <c:crossAx val="104985728"/>
        <c:crosses val="autoZero"/>
        <c:auto val="1"/>
        <c:lblOffset val="100"/>
        <c:baseTimeUnit val="years"/>
      </c:dateAx>
      <c:valAx>
        <c:axId val="104985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491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48.64</c:v>
                </c:pt>
                <c:pt idx="1">
                  <c:v>51.56</c:v>
                </c:pt>
                <c:pt idx="2">
                  <c:v>52.56</c:v>
                </c:pt>
                <c:pt idx="3">
                  <c:v>49.53</c:v>
                </c:pt>
                <c:pt idx="4">
                  <c:v>48.24</c:v>
                </c:pt>
              </c:numCache>
            </c:numRef>
          </c:val>
        </c:ser>
        <c:dLbls>
          <c:showLegendKey val="0"/>
          <c:showVal val="0"/>
          <c:showCatName val="0"/>
          <c:showSerName val="0"/>
          <c:showPercent val="0"/>
          <c:showBubbleSize val="0"/>
        </c:dLbls>
        <c:gapWidth val="150"/>
        <c:axId val="109411328"/>
        <c:axId val="109425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60.17</c:v>
                </c:pt>
                <c:pt idx="1">
                  <c:v>58.76</c:v>
                </c:pt>
                <c:pt idx="2">
                  <c:v>59.09</c:v>
                </c:pt>
                <c:pt idx="3">
                  <c:v>59.23</c:v>
                </c:pt>
                <c:pt idx="4">
                  <c:v>58.58</c:v>
                </c:pt>
              </c:numCache>
            </c:numRef>
          </c:val>
          <c:smooth val="0"/>
        </c:ser>
        <c:dLbls>
          <c:showLegendKey val="0"/>
          <c:showVal val="0"/>
          <c:showCatName val="0"/>
          <c:showSerName val="0"/>
          <c:showPercent val="0"/>
          <c:showBubbleSize val="0"/>
        </c:dLbls>
        <c:marker val="1"/>
        <c:smooth val="0"/>
        <c:axId val="109411328"/>
        <c:axId val="109425792"/>
      </c:lineChart>
      <c:dateAx>
        <c:axId val="109411328"/>
        <c:scaling>
          <c:orientation val="minMax"/>
        </c:scaling>
        <c:delete val="1"/>
        <c:axPos val="b"/>
        <c:numFmt formatCode="ge" sourceLinked="1"/>
        <c:majorTickMark val="none"/>
        <c:minorTickMark val="none"/>
        <c:tickLblPos val="none"/>
        <c:crossAx val="109425792"/>
        <c:crosses val="autoZero"/>
        <c:auto val="1"/>
        <c:lblOffset val="100"/>
        <c:baseTimeUnit val="years"/>
      </c:dateAx>
      <c:valAx>
        <c:axId val="109425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411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80.510000000000005</c:v>
                </c:pt>
                <c:pt idx="1">
                  <c:v>71</c:v>
                </c:pt>
                <c:pt idx="2">
                  <c:v>71.400000000000006</c:v>
                </c:pt>
                <c:pt idx="3">
                  <c:v>74.790000000000006</c:v>
                </c:pt>
                <c:pt idx="4">
                  <c:v>75.400000000000006</c:v>
                </c:pt>
              </c:numCache>
            </c:numRef>
          </c:val>
        </c:ser>
        <c:dLbls>
          <c:showLegendKey val="0"/>
          <c:showVal val="0"/>
          <c:showCatName val="0"/>
          <c:showSerName val="0"/>
          <c:showPercent val="0"/>
          <c:showBubbleSize val="0"/>
        </c:dLbls>
        <c:gapWidth val="150"/>
        <c:axId val="109062784"/>
        <c:axId val="109069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85.47</c:v>
                </c:pt>
                <c:pt idx="1">
                  <c:v>84.87</c:v>
                </c:pt>
                <c:pt idx="2">
                  <c:v>85.4</c:v>
                </c:pt>
                <c:pt idx="3">
                  <c:v>85.53</c:v>
                </c:pt>
                <c:pt idx="4">
                  <c:v>85.23</c:v>
                </c:pt>
              </c:numCache>
            </c:numRef>
          </c:val>
          <c:smooth val="0"/>
        </c:ser>
        <c:dLbls>
          <c:showLegendKey val="0"/>
          <c:showVal val="0"/>
          <c:showCatName val="0"/>
          <c:showSerName val="0"/>
          <c:showPercent val="0"/>
          <c:showBubbleSize val="0"/>
        </c:dLbls>
        <c:marker val="1"/>
        <c:smooth val="0"/>
        <c:axId val="109062784"/>
        <c:axId val="109069056"/>
      </c:lineChart>
      <c:dateAx>
        <c:axId val="109062784"/>
        <c:scaling>
          <c:orientation val="minMax"/>
        </c:scaling>
        <c:delete val="1"/>
        <c:axPos val="b"/>
        <c:numFmt formatCode="ge" sourceLinked="1"/>
        <c:majorTickMark val="none"/>
        <c:minorTickMark val="none"/>
        <c:tickLblPos val="none"/>
        <c:crossAx val="109069056"/>
        <c:crosses val="autoZero"/>
        <c:auto val="1"/>
        <c:lblOffset val="100"/>
        <c:baseTimeUnit val="years"/>
      </c:dateAx>
      <c:valAx>
        <c:axId val="109069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062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107.28</c:v>
                </c:pt>
                <c:pt idx="1">
                  <c:v>106.65</c:v>
                </c:pt>
                <c:pt idx="2">
                  <c:v>101.92</c:v>
                </c:pt>
                <c:pt idx="3">
                  <c:v>104.52</c:v>
                </c:pt>
                <c:pt idx="4">
                  <c:v>106.51</c:v>
                </c:pt>
              </c:numCache>
            </c:numRef>
          </c:val>
        </c:ser>
        <c:dLbls>
          <c:showLegendKey val="0"/>
          <c:showVal val="0"/>
          <c:showCatName val="0"/>
          <c:showSerName val="0"/>
          <c:showPercent val="0"/>
          <c:showBubbleSize val="0"/>
        </c:dLbls>
        <c:gapWidth val="150"/>
        <c:axId val="104995072"/>
        <c:axId val="105001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108.43</c:v>
                </c:pt>
                <c:pt idx="1">
                  <c:v>105.61</c:v>
                </c:pt>
                <c:pt idx="2">
                  <c:v>106.41</c:v>
                </c:pt>
                <c:pt idx="3">
                  <c:v>106.89</c:v>
                </c:pt>
                <c:pt idx="4">
                  <c:v>109.04</c:v>
                </c:pt>
              </c:numCache>
            </c:numRef>
          </c:val>
          <c:smooth val="0"/>
        </c:ser>
        <c:dLbls>
          <c:showLegendKey val="0"/>
          <c:showVal val="0"/>
          <c:showCatName val="0"/>
          <c:showSerName val="0"/>
          <c:showPercent val="0"/>
          <c:showBubbleSize val="0"/>
        </c:dLbls>
        <c:marker val="1"/>
        <c:smooth val="0"/>
        <c:axId val="104995072"/>
        <c:axId val="105001344"/>
      </c:lineChart>
      <c:dateAx>
        <c:axId val="104995072"/>
        <c:scaling>
          <c:orientation val="minMax"/>
        </c:scaling>
        <c:delete val="1"/>
        <c:axPos val="b"/>
        <c:numFmt formatCode="ge" sourceLinked="1"/>
        <c:majorTickMark val="none"/>
        <c:minorTickMark val="none"/>
        <c:tickLblPos val="none"/>
        <c:crossAx val="105001344"/>
        <c:crosses val="autoZero"/>
        <c:auto val="1"/>
        <c:lblOffset val="100"/>
        <c:baseTimeUnit val="years"/>
      </c:dateAx>
      <c:valAx>
        <c:axId val="1050013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4995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45.21</c:v>
                </c:pt>
                <c:pt idx="1">
                  <c:v>46.94</c:v>
                </c:pt>
                <c:pt idx="2">
                  <c:v>47.99</c:v>
                </c:pt>
                <c:pt idx="3">
                  <c:v>49.24</c:v>
                </c:pt>
                <c:pt idx="4">
                  <c:v>60.5</c:v>
                </c:pt>
              </c:numCache>
            </c:numRef>
          </c:val>
        </c:ser>
        <c:dLbls>
          <c:showLegendKey val="0"/>
          <c:showVal val="0"/>
          <c:showCatName val="0"/>
          <c:showSerName val="0"/>
          <c:showPercent val="0"/>
          <c:showBubbleSize val="0"/>
        </c:dLbls>
        <c:gapWidth val="150"/>
        <c:axId val="105016704"/>
        <c:axId val="105022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34.47</c:v>
                </c:pt>
                <c:pt idx="1">
                  <c:v>35.53</c:v>
                </c:pt>
                <c:pt idx="2">
                  <c:v>36.36</c:v>
                </c:pt>
                <c:pt idx="3">
                  <c:v>37.340000000000003</c:v>
                </c:pt>
                <c:pt idx="4">
                  <c:v>44.31</c:v>
                </c:pt>
              </c:numCache>
            </c:numRef>
          </c:val>
          <c:smooth val="0"/>
        </c:ser>
        <c:dLbls>
          <c:showLegendKey val="0"/>
          <c:showVal val="0"/>
          <c:showCatName val="0"/>
          <c:showSerName val="0"/>
          <c:showPercent val="0"/>
          <c:showBubbleSize val="0"/>
        </c:dLbls>
        <c:marker val="1"/>
        <c:smooth val="0"/>
        <c:axId val="105016704"/>
        <c:axId val="105022976"/>
      </c:lineChart>
      <c:dateAx>
        <c:axId val="105016704"/>
        <c:scaling>
          <c:orientation val="minMax"/>
        </c:scaling>
        <c:delete val="1"/>
        <c:axPos val="b"/>
        <c:numFmt formatCode="ge" sourceLinked="1"/>
        <c:majorTickMark val="none"/>
        <c:minorTickMark val="none"/>
        <c:tickLblPos val="none"/>
        <c:crossAx val="105022976"/>
        <c:crosses val="autoZero"/>
        <c:auto val="1"/>
        <c:lblOffset val="100"/>
        <c:baseTimeUnit val="years"/>
      </c:dateAx>
      <c:valAx>
        <c:axId val="105022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01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formatCode="#,##0.00;&quot;△&quot;#,##0.00;&quot;-&quot;">
                  <c:v>55.75</c:v>
                </c:pt>
                <c:pt idx="3" formatCode="#,##0.00;&quot;△&quot;#,##0.00;&quot;-&quot;">
                  <c:v>55.27</c:v>
                </c:pt>
                <c:pt idx="4" formatCode="#,##0.00;&quot;△&quot;#,##0.00;&quot;-&quot;">
                  <c:v>56.6</c:v>
                </c:pt>
              </c:numCache>
            </c:numRef>
          </c:val>
        </c:ser>
        <c:dLbls>
          <c:showLegendKey val="0"/>
          <c:showVal val="0"/>
          <c:showCatName val="0"/>
          <c:showSerName val="0"/>
          <c:showPercent val="0"/>
          <c:showBubbleSize val="0"/>
        </c:dLbls>
        <c:gapWidth val="150"/>
        <c:axId val="105044992"/>
        <c:axId val="105059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6.06</c:v>
                </c:pt>
                <c:pt idx="1">
                  <c:v>6.47</c:v>
                </c:pt>
                <c:pt idx="2">
                  <c:v>7.8</c:v>
                </c:pt>
                <c:pt idx="3">
                  <c:v>8.39</c:v>
                </c:pt>
                <c:pt idx="4">
                  <c:v>10.09</c:v>
                </c:pt>
              </c:numCache>
            </c:numRef>
          </c:val>
          <c:smooth val="0"/>
        </c:ser>
        <c:dLbls>
          <c:showLegendKey val="0"/>
          <c:showVal val="0"/>
          <c:showCatName val="0"/>
          <c:showSerName val="0"/>
          <c:showPercent val="0"/>
          <c:showBubbleSize val="0"/>
        </c:dLbls>
        <c:marker val="1"/>
        <c:smooth val="0"/>
        <c:axId val="105044992"/>
        <c:axId val="105059456"/>
      </c:lineChart>
      <c:dateAx>
        <c:axId val="105044992"/>
        <c:scaling>
          <c:orientation val="minMax"/>
        </c:scaling>
        <c:delete val="1"/>
        <c:axPos val="b"/>
        <c:numFmt formatCode="ge" sourceLinked="1"/>
        <c:majorTickMark val="none"/>
        <c:minorTickMark val="none"/>
        <c:tickLblPos val="none"/>
        <c:crossAx val="105059456"/>
        <c:crosses val="autoZero"/>
        <c:auto val="1"/>
        <c:lblOffset val="100"/>
        <c:baseTimeUnit val="years"/>
      </c:dateAx>
      <c:valAx>
        <c:axId val="105059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04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5077760"/>
        <c:axId val="105084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5.37</c:v>
                </c:pt>
                <c:pt idx="1">
                  <c:v>6.79</c:v>
                </c:pt>
                <c:pt idx="2">
                  <c:v>6.33</c:v>
                </c:pt>
                <c:pt idx="3">
                  <c:v>7.76</c:v>
                </c:pt>
                <c:pt idx="4">
                  <c:v>3.77</c:v>
                </c:pt>
              </c:numCache>
            </c:numRef>
          </c:val>
          <c:smooth val="0"/>
        </c:ser>
        <c:dLbls>
          <c:showLegendKey val="0"/>
          <c:showVal val="0"/>
          <c:showCatName val="0"/>
          <c:showSerName val="0"/>
          <c:showPercent val="0"/>
          <c:showBubbleSize val="0"/>
        </c:dLbls>
        <c:marker val="1"/>
        <c:smooth val="0"/>
        <c:axId val="105077760"/>
        <c:axId val="105084032"/>
      </c:lineChart>
      <c:dateAx>
        <c:axId val="105077760"/>
        <c:scaling>
          <c:orientation val="minMax"/>
        </c:scaling>
        <c:delete val="1"/>
        <c:axPos val="b"/>
        <c:numFmt formatCode="ge" sourceLinked="1"/>
        <c:majorTickMark val="none"/>
        <c:minorTickMark val="none"/>
        <c:tickLblPos val="none"/>
        <c:crossAx val="105084032"/>
        <c:crosses val="autoZero"/>
        <c:auto val="1"/>
        <c:lblOffset val="100"/>
        <c:baseTimeUnit val="years"/>
      </c:dateAx>
      <c:valAx>
        <c:axId val="1050840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5077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486.69</c:v>
                </c:pt>
                <c:pt idx="1">
                  <c:v>463.59</c:v>
                </c:pt>
                <c:pt idx="2">
                  <c:v>468.52</c:v>
                </c:pt>
                <c:pt idx="3">
                  <c:v>531.73</c:v>
                </c:pt>
                <c:pt idx="4">
                  <c:v>349.72</c:v>
                </c:pt>
              </c:numCache>
            </c:numRef>
          </c:val>
        </c:ser>
        <c:dLbls>
          <c:showLegendKey val="0"/>
          <c:showVal val="0"/>
          <c:showCatName val="0"/>
          <c:showSerName val="0"/>
          <c:showPercent val="0"/>
          <c:showBubbleSize val="0"/>
        </c:dLbls>
        <c:gapWidth val="150"/>
        <c:axId val="105092224"/>
        <c:axId val="105094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792.56</c:v>
                </c:pt>
                <c:pt idx="1">
                  <c:v>832.37</c:v>
                </c:pt>
                <c:pt idx="2">
                  <c:v>852.01</c:v>
                </c:pt>
                <c:pt idx="3">
                  <c:v>909.68</c:v>
                </c:pt>
                <c:pt idx="4">
                  <c:v>382.09</c:v>
                </c:pt>
              </c:numCache>
            </c:numRef>
          </c:val>
          <c:smooth val="0"/>
        </c:ser>
        <c:dLbls>
          <c:showLegendKey val="0"/>
          <c:showVal val="0"/>
          <c:showCatName val="0"/>
          <c:showSerName val="0"/>
          <c:showPercent val="0"/>
          <c:showBubbleSize val="0"/>
        </c:dLbls>
        <c:marker val="1"/>
        <c:smooth val="0"/>
        <c:axId val="105092224"/>
        <c:axId val="105094144"/>
      </c:lineChart>
      <c:dateAx>
        <c:axId val="105092224"/>
        <c:scaling>
          <c:orientation val="minMax"/>
        </c:scaling>
        <c:delete val="1"/>
        <c:axPos val="b"/>
        <c:numFmt formatCode="ge" sourceLinked="1"/>
        <c:majorTickMark val="none"/>
        <c:minorTickMark val="none"/>
        <c:tickLblPos val="none"/>
        <c:crossAx val="105094144"/>
        <c:crosses val="autoZero"/>
        <c:auto val="1"/>
        <c:lblOffset val="100"/>
        <c:baseTimeUnit val="years"/>
      </c:dateAx>
      <c:valAx>
        <c:axId val="1050941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5092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133.87</c:v>
                </c:pt>
                <c:pt idx="1">
                  <c:v>131.09</c:v>
                </c:pt>
                <c:pt idx="2">
                  <c:v>127.08</c:v>
                </c:pt>
                <c:pt idx="3">
                  <c:v>123.96</c:v>
                </c:pt>
                <c:pt idx="4">
                  <c:v>121.46</c:v>
                </c:pt>
              </c:numCache>
            </c:numRef>
          </c:val>
        </c:ser>
        <c:dLbls>
          <c:showLegendKey val="0"/>
          <c:showVal val="0"/>
          <c:showCatName val="0"/>
          <c:showSerName val="0"/>
          <c:showPercent val="0"/>
          <c:showBubbleSize val="0"/>
        </c:dLbls>
        <c:gapWidth val="150"/>
        <c:axId val="107901696"/>
        <c:axId val="107903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403.05</c:v>
                </c:pt>
                <c:pt idx="1">
                  <c:v>403.15</c:v>
                </c:pt>
                <c:pt idx="2">
                  <c:v>391.4</c:v>
                </c:pt>
                <c:pt idx="3">
                  <c:v>382.65</c:v>
                </c:pt>
                <c:pt idx="4">
                  <c:v>385.06</c:v>
                </c:pt>
              </c:numCache>
            </c:numRef>
          </c:val>
          <c:smooth val="0"/>
        </c:ser>
        <c:dLbls>
          <c:showLegendKey val="0"/>
          <c:showVal val="0"/>
          <c:showCatName val="0"/>
          <c:showSerName val="0"/>
          <c:showPercent val="0"/>
          <c:showBubbleSize val="0"/>
        </c:dLbls>
        <c:marker val="1"/>
        <c:smooth val="0"/>
        <c:axId val="107901696"/>
        <c:axId val="107903616"/>
      </c:lineChart>
      <c:dateAx>
        <c:axId val="107901696"/>
        <c:scaling>
          <c:orientation val="minMax"/>
        </c:scaling>
        <c:delete val="1"/>
        <c:axPos val="b"/>
        <c:numFmt formatCode="ge" sourceLinked="1"/>
        <c:majorTickMark val="none"/>
        <c:minorTickMark val="none"/>
        <c:tickLblPos val="none"/>
        <c:crossAx val="107903616"/>
        <c:crosses val="autoZero"/>
        <c:auto val="1"/>
        <c:lblOffset val="100"/>
        <c:baseTimeUnit val="years"/>
      </c:dateAx>
      <c:valAx>
        <c:axId val="1079036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7901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102.9</c:v>
                </c:pt>
                <c:pt idx="1">
                  <c:v>102.4</c:v>
                </c:pt>
                <c:pt idx="2">
                  <c:v>97.3</c:v>
                </c:pt>
                <c:pt idx="3">
                  <c:v>99.84</c:v>
                </c:pt>
                <c:pt idx="4">
                  <c:v>96.58</c:v>
                </c:pt>
              </c:numCache>
            </c:numRef>
          </c:val>
        </c:ser>
        <c:dLbls>
          <c:showLegendKey val="0"/>
          <c:showVal val="0"/>
          <c:showCatName val="0"/>
          <c:showSerName val="0"/>
          <c:showPercent val="0"/>
          <c:showBubbleSize val="0"/>
        </c:dLbls>
        <c:gapWidth val="150"/>
        <c:axId val="107929984"/>
        <c:axId val="107931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97.63</c:v>
                </c:pt>
                <c:pt idx="1">
                  <c:v>94.86</c:v>
                </c:pt>
                <c:pt idx="2">
                  <c:v>95.91</c:v>
                </c:pt>
                <c:pt idx="3">
                  <c:v>96.1</c:v>
                </c:pt>
                <c:pt idx="4">
                  <c:v>99.07</c:v>
                </c:pt>
              </c:numCache>
            </c:numRef>
          </c:val>
          <c:smooth val="0"/>
        </c:ser>
        <c:dLbls>
          <c:showLegendKey val="0"/>
          <c:showVal val="0"/>
          <c:showCatName val="0"/>
          <c:showSerName val="0"/>
          <c:showPercent val="0"/>
          <c:showBubbleSize val="0"/>
        </c:dLbls>
        <c:marker val="1"/>
        <c:smooth val="0"/>
        <c:axId val="107929984"/>
        <c:axId val="107931904"/>
      </c:lineChart>
      <c:dateAx>
        <c:axId val="107929984"/>
        <c:scaling>
          <c:orientation val="minMax"/>
        </c:scaling>
        <c:delete val="1"/>
        <c:axPos val="b"/>
        <c:numFmt formatCode="ge" sourceLinked="1"/>
        <c:majorTickMark val="none"/>
        <c:minorTickMark val="none"/>
        <c:tickLblPos val="none"/>
        <c:crossAx val="107931904"/>
        <c:crosses val="autoZero"/>
        <c:auto val="1"/>
        <c:lblOffset val="100"/>
        <c:baseTimeUnit val="years"/>
      </c:dateAx>
      <c:valAx>
        <c:axId val="107931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929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247.69</c:v>
                </c:pt>
                <c:pt idx="1">
                  <c:v>255.23</c:v>
                </c:pt>
                <c:pt idx="2">
                  <c:v>264.45999999999998</c:v>
                </c:pt>
                <c:pt idx="3">
                  <c:v>257.95999999999998</c:v>
                </c:pt>
                <c:pt idx="4">
                  <c:v>267.52999999999997</c:v>
                </c:pt>
              </c:numCache>
            </c:numRef>
          </c:val>
        </c:ser>
        <c:dLbls>
          <c:showLegendKey val="0"/>
          <c:showVal val="0"/>
          <c:showCatName val="0"/>
          <c:showSerName val="0"/>
          <c:showPercent val="0"/>
          <c:showBubbleSize val="0"/>
        </c:dLbls>
        <c:gapWidth val="150"/>
        <c:axId val="109395328"/>
        <c:axId val="109401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172.59</c:v>
                </c:pt>
                <c:pt idx="1">
                  <c:v>179.14</c:v>
                </c:pt>
                <c:pt idx="2">
                  <c:v>179.29</c:v>
                </c:pt>
                <c:pt idx="3">
                  <c:v>178.39</c:v>
                </c:pt>
                <c:pt idx="4">
                  <c:v>173.03</c:v>
                </c:pt>
              </c:numCache>
            </c:numRef>
          </c:val>
          <c:smooth val="0"/>
        </c:ser>
        <c:dLbls>
          <c:showLegendKey val="0"/>
          <c:showVal val="0"/>
          <c:showCatName val="0"/>
          <c:showSerName val="0"/>
          <c:showPercent val="0"/>
          <c:showBubbleSize val="0"/>
        </c:dLbls>
        <c:marker val="1"/>
        <c:smooth val="0"/>
        <c:axId val="109395328"/>
        <c:axId val="109401600"/>
      </c:lineChart>
      <c:dateAx>
        <c:axId val="109395328"/>
        <c:scaling>
          <c:orientation val="minMax"/>
        </c:scaling>
        <c:delete val="1"/>
        <c:axPos val="b"/>
        <c:numFmt formatCode="ge" sourceLinked="1"/>
        <c:majorTickMark val="none"/>
        <c:minorTickMark val="none"/>
        <c:tickLblPos val="none"/>
        <c:crossAx val="109401600"/>
        <c:crosses val="autoZero"/>
        <c:auto val="1"/>
        <c:lblOffset val="100"/>
        <c:baseTimeUnit val="years"/>
      </c:dateAx>
      <c:valAx>
        <c:axId val="109401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395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F8" zoomScaleNormal="100" workbookViewId="0">
      <selection activeCell="AV34" sqref="AV34:BI35"/>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宮城県　白石市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A5</v>
      </c>
      <c r="AA8" s="53"/>
      <c r="AB8" s="53"/>
      <c r="AC8" s="53"/>
      <c r="AD8" s="53"/>
      <c r="AE8" s="53"/>
      <c r="AF8" s="53"/>
      <c r="AG8" s="54"/>
      <c r="AH8" s="3"/>
      <c r="AI8" s="55">
        <f>データ!Q6</f>
        <v>36124</v>
      </c>
      <c r="AJ8" s="56"/>
      <c r="AK8" s="56"/>
      <c r="AL8" s="56"/>
      <c r="AM8" s="56"/>
      <c r="AN8" s="56"/>
      <c r="AO8" s="56"/>
      <c r="AP8" s="57"/>
      <c r="AQ8" s="47">
        <f>データ!R6</f>
        <v>286.48</v>
      </c>
      <c r="AR8" s="47"/>
      <c r="AS8" s="47"/>
      <c r="AT8" s="47"/>
      <c r="AU8" s="47"/>
      <c r="AV8" s="47"/>
      <c r="AW8" s="47"/>
      <c r="AX8" s="47"/>
      <c r="AY8" s="47">
        <f>データ!S6</f>
        <v>126.1</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71.39</v>
      </c>
      <c r="K10" s="47"/>
      <c r="L10" s="47"/>
      <c r="M10" s="47"/>
      <c r="N10" s="47"/>
      <c r="O10" s="47"/>
      <c r="P10" s="47"/>
      <c r="Q10" s="47"/>
      <c r="R10" s="47">
        <f>データ!O6</f>
        <v>94.41</v>
      </c>
      <c r="S10" s="47"/>
      <c r="T10" s="47"/>
      <c r="U10" s="47"/>
      <c r="V10" s="47"/>
      <c r="W10" s="47"/>
      <c r="X10" s="47"/>
      <c r="Y10" s="47"/>
      <c r="Z10" s="78">
        <f>データ!P6</f>
        <v>5994</v>
      </c>
      <c r="AA10" s="78"/>
      <c r="AB10" s="78"/>
      <c r="AC10" s="78"/>
      <c r="AD10" s="78"/>
      <c r="AE10" s="78"/>
      <c r="AF10" s="78"/>
      <c r="AG10" s="78"/>
      <c r="AH10" s="2"/>
      <c r="AI10" s="78">
        <f>データ!T6</f>
        <v>33877</v>
      </c>
      <c r="AJ10" s="78"/>
      <c r="AK10" s="78"/>
      <c r="AL10" s="78"/>
      <c r="AM10" s="78"/>
      <c r="AN10" s="78"/>
      <c r="AO10" s="78"/>
      <c r="AP10" s="78"/>
      <c r="AQ10" s="47">
        <f>データ!U6</f>
        <v>50.16</v>
      </c>
      <c r="AR10" s="47"/>
      <c r="AS10" s="47"/>
      <c r="AT10" s="47"/>
      <c r="AU10" s="47"/>
      <c r="AV10" s="47"/>
      <c r="AW10" s="47"/>
      <c r="AX10" s="47"/>
      <c r="AY10" s="47">
        <f>データ!V6</f>
        <v>675.38</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90" t="s">
        <v>106</v>
      </c>
      <c r="BM16" s="91"/>
      <c r="BN16" s="91"/>
      <c r="BO16" s="91"/>
      <c r="BP16" s="91"/>
      <c r="BQ16" s="91"/>
      <c r="BR16" s="91"/>
      <c r="BS16" s="91"/>
      <c r="BT16" s="91"/>
      <c r="BU16" s="91"/>
      <c r="BV16" s="91"/>
      <c r="BW16" s="91"/>
      <c r="BX16" s="91"/>
      <c r="BY16" s="91"/>
      <c r="BZ16" s="92"/>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90"/>
      <c r="BM17" s="91"/>
      <c r="BN17" s="91"/>
      <c r="BO17" s="91"/>
      <c r="BP17" s="91"/>
      <c r="BQ17" s="91"/>
      <c r="BR17" s="91"/>
      <c r="BS17" s="91"/>
      <c r="BT17" s="91"/>
      <c r="BU17" s="91"/>
      <c r="BV17" s="91"/>
      <c r="BW17" s="91"/>
      <c r="BX17" s="91"/>
      <c r="BY17" s="91"/>
      <c r="BZ17" s="92"/>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90"/>
      <c r="BM18" s="91"/>
      <c r="BN18" s="91"/>
      <c r="BO18" s="91"/>
      <c r="BP18" s="91"/>
      <c r="BQ18" s="91"/>
      <c r="BR18" s="91"/>
      <c r="BS18" s="91"/>
      <c r="BT18" s="91"/>
      <c r="BU18" s="91"/>
      <c r="BV18" s="91"/>
      <c r="BW18" s="91"/>
      <c r="BX18" s="91"/>
      <c r="BY18" s="91"/>
      <c r="BZ18" s="92"/>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90"/>
      <c r="BM19" s="91"/>
      <c r="BN19" s="91"/>
      <c r="BO19" s="91"/>
      <c r="BP19" s="91"/>
      <c r="BQ19" s="91"/>
      <c r="BR19" s="91"/>
      <c r="BS19" s="91"/>
      <c r="BT19" s="91"/>
      <c r="BU19" s="91"/>
      <c r="BV19" s="91"/>
      <c r="BW19" s="91"/>
      <c r="BX19" s="91"/>
      <c r="BY19" s="91"/>
      <c r="BZ19" s="92"/>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90"/>
      <c r="BM20" s="91"/>
      <c r="BN20" s="91"/>
      <c r="BO20" s="91"/>
      <c r="BP20" s="91"/>
      <c r="BQ20" s="91"/>
      <c r="BR20" s="91"/>
      <c r="BS20" s="91"/>
      <c r="BT20" s="91"/>
      <c r="BU20" s="91"/>
      <c r="BV20" s="91"/>
      <c r="BW20" s="91"/>
      <c r="BX20" s="91"/>
      <c r="BY20" s="91"/>
      <c r="BZ20" s="92"/>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90"/>
      <c r="BM21" s="91"/>
      <c r="BN21" s="91"/>
      <c r="BO21" s="91"/>
      <c r="BP21" s="91"/>
      <c r="BQ21" s="91"/>
      <c r="BR21" s="91"/>
      <c r="BS21" s="91"/>
      <c r="BT21" s="91"/>
      <c r="BU21" s="91"/>
      <c r="BV21" s="91"/>
      <c r="BW21" s="91"/>
      <c r="BX21" s="91"/>
      <c r="BY21" s="91"/>
      <c r="BZ21" s="92"/>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90"/>
      <c r="BM22" s="91"/>
      <c r="BN22" s="91"/>
      <c r="BO22" s="91"/>
      <c r="BP22" s="91"/>
      <c r="BQ22" s="91"/>
      <c r="BR22" s="91"/>
      <c r="BS22" s="91"/>
      <c r="BT22" s="91"/>
      <c r="BU22" s="91"/>
      <c r="BV22" s="91"/>
      <c r="BW22" s="91"/>
      <c r="BX22" s="91"/>
      <c r="BY22" s="91"/>
      <c r="BZ22" s="92"/>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90"/>
      <c r="BM23" s="91"/>
      <c r="BN23" s="91"/>
      <c r="BO23" s="91"/>
      <c r="BP23" s="91"/>
      <c r="BQ23" s="91"/>
      <c r="BR23" s="91"/>
      <c r="BS23" s="91"/>
      <c r="BT23" s="91"/>
      <c r="BU23" s="91"/>
      <c r="BV23" s="91"/>
      <c r="BW23" s="91"/>
      <c r="BX23" s="91"/>
      <c r="BY23" s="91"/>
      <c r="BZ23" s="92"/>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90"/>
      <c r="BM24" s="91"/>
      <c r="BN24" s="91"/>
      <c r="BO24" s="91"/>
      <c r="BP24" s="91"/>
      <c r="BQ24" s="91"/>
      <c r="BR24" s="91"/>
      <c r="BS24" s="91"/>
      <c r="BT24" s="91"/>
      <c r="BU24" s="91"/>
      <c r="BV24" s="91"/>
      <c r="BW24" s="91"/>
      <c r="BX24" s="91"/>
      <c r="BY24" s="91"/>
      <c r="BZ24" s="92"/>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90"/>
      <c r="BM25" s="91"/>
      <c r="BN25" s="91"/>
      <c r="BO25" s="91"/>
      <c r="BP25" s="91"/>
      <c r="BQ25" s="91"/>
      <c r="BR25" s="91"/>
      <c r="BS25" s="91"/>
      <c r="BT25" s="91"/>
      <c r="BU25" s="91"/>
      <c r="BV25" s="91"/>
      <c r="BW25" s="91"/>
      <c r="BX25" s="91"/>
      <c r="BY25" s="91"/>
      <c r="BZ25" s="92"/>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90"/>
      <c r="BM26" s="91"/>
      <c r="BN26" s="91"/>
      <c r="BO26" s="91"/>
      <c r="BP26" s="91"/>
      <c r="BQ26" s="91"/>
      <c r="BR26" s="91"/>
      <c r="BS26" s="91"/>
      <c r="BT26" s="91"/>
      <c r="BU26" s="91"/>
      <c r="BV26" s="91"/>
      <c r="BW26" s="91"/>
      <c r="BX26" s="91"/>
      <c r="BY26" s="91"/>
      <c r="BZ26" s="92"/>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90"/>
      <c r="BM27" s="91"/>
      <c r="BN27" s="91"/>
      <c r="BO27" s="91"/>
      <c r="BP27" s="91"/>
      <c r="BQ27" s="91"/>
      <c r="BR27" s="91"/>
      <c r="BS27" s="91"/>
      <c r="BT27" s="91"/>
      <c r="BU27" s="91"/>
      <c r="BV27" s="91"/>
      <c r="BW27" s="91"/>
      <c r="BX27" s="91"/>
      <c r="BY27" s="91"/>
      <c r="BZ27" s="92"/>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90"/>
      <c r="BM28" s="91"/>
      <c r="BN28" s="91"/>
      <c r="BO28" s="91"/>
      <c r="BP28" s="91"/>
      <c r="BQ28" s="91"/>
      <c r="BR28" s="91"/>
      <c r="BS28" s="91"/>
      <c r="BT28" s="91"/>
      <c r="BU28" s="91"/>
      <c r="BV28" s="91"/>
      <c r="BW28" s="91"/>
      <c r="BX28" s="91"/>
      <c r="BY28" s="91"/>
      <c r="BZ28" s="92"/>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90"/>
      <c r="BM29" s="91"/>
      <c r="BN29" s="91"/>
      <c r="BO29" s="91"/>
      <c r="BP29" s="91"/>
      <c r="BQ29" s="91"/>
      <c r="BR29" s="91"/>
      <c r="BS29" s="91"/>
      <c r="BT29" s="91"/>
      <c r="BU29" s="91"/>
      <c r="BV29" s="91"/>
      <c r="BW29" s="91"/>
      <c r="BX29" s="91"/>
      <c r="BY29" s="91"/>
      <c r="BZ29" s="92"/>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90"/>
      <c r="BM30" s="91"/>
      <c r="BN30" s="91"/>
      <c r="BO30" s="91"/>
      <c r="BP30" s="91"/>
      <c r="BQ30" s="91"/>
      <c r="BR30" s="91"/>
      <c r="BS30" s="91"/>
      <c r="BT30" s="91"/>
      <c r="BU30" s="91"/>
      <c r="BV30" s="91"/>
      <c r="BW30" s="91"/>
      <c r="BX30" s="91"/>
      <c r="BY30" s="91"/>
      <c r="BZ30" s="92"/>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90"/>
      <c r="BM31" s="91"/>
      <c r="BN31" s="91"/>
      <c r="BO31" s="91"/>
      <c r="BP31" s="91"/>
      <c r="BQ31" s="91"/>
      <c r="BR31" s="91"/>
      <c r="BS31" s="91"/>
      <c r="BT31" s="91"/>
      <c r="BU31" s="91"/>
      <c r="BV31" s="91"/>
      <c r="BW31" s="91"/>
      <c r="BX31" s="91"/>
      <c r="BY31" s="91"/>
      <c r="BZ31" s="92"/>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90"/>
      <c r="BM32" s="91"/>
      <c r="BN32" s="91"/>
      <c r="BO32" s="91"/>
      <c r="BP32" s="91"/>
      <c r="BQ32" s="91"/>
      <c r="BR32" s="91"/>
      <c r="BS32" s="91"/>
      <c r="BT32" s="91"/>
      <c r="BU32" s="91"/>
      <c r="BV32" s="91"/>
      <c r="BW32" s="91"/>
      <c r="BX32" s="91"/>
      <c r="BY32" s="91"/>
      <c r="BZ32" s="92"/>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90"/>
      <c r="BM33" s="91"/>
      <c r="BN33" s="91"/>
      <c r="BO33" s="91"/>
      <c r="BP33" s="91"/>
      <c r="BQ33" s="91"/>
      <c r="BR33" s="91"/>
      <c r="BS33" s="91"/>
      <c r="BT33" s="91"/>
      <c r="BU33" s="91"/>
      <c r="BV33" s="91"/>
      <c r="BW33" s="91"/>
      <c r="BX33" s="91"/>
      <c r="BY33" s="91"/>
      <c r="BZ33" s="92"/>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90"/>
      <c r="BM34" s="91"/>
      <c r="BN34" s="91"/>
      <c r="BO34" s="91"/>
      <c r="BP34" s="91"/>
      <c r="BQ34" s="91"/>
      <c r="BR34" s="91"/>
      <c r="BS34" s="91"/>
      <c r="BT34" s="91"/>
      <c r="BU34" s="91"/>
      <c r="BV34" s="91"/>
      <c r="BW34" s="91"/>
      <c r="BX34" s="91"/>
      <c r="BY34" s="91"/>
      <c r="BZ34" s="92"/>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90"/>
      <c r="BM35" s="91"/>
      <c r="BN35" s="91"/>
      <c r="BO35" s="91"/>
      <c r="BP35" s="91"/>
      <c r="BQ35" s="91"/>
      <c r="BR35" s="91"/>
      <c r="BS35" s="91"/>
      <c r="BT35" s="91"/>
      <c r="BU35" s="91"/>
      <c r="BV35" s="91"/>
      <c r="BW35" s="91"/>
      <c r="BX35" s="91"/>
      <c r="BY35" s="91"/>
      <c r="BZ35" s="92"/>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90"/>
      <c r="BM36" s="91"/>
      <c r="BN36" s="91"/>
      <c r="BO36" s="91"/>
      <c r="BP36" s="91"/>
      <c r="BQ36" s="91"/>
      <c r="BR36" s="91"/>
      <c r="BS36" s="91"/>
      <c r="BT36" s="91"/>
      <c r="BU36" s="91"/>
      <c r="BV36" s="91"/>
      <c r="BW36" s="91"/>
      <c r="BX36" s="91"/>
      <c r="BY36" s="91"/>
      <c r="BZ36" s="92"/>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90"/>
      <c r="BM37" s="91"/>
      <c r="BN37" s="91"/>
      <c r="BO37" s="91"/>
      <c r="BP37" s="91"/>
      <c r="BQ37" s="91"/>
      <c r="BR37" s="91"/>
      <c r="BS37" s="91"/>
      <c r="BT37" s="91"/>
      <c r="BU37" s="91"/>
      <c r="BV37" s="91"/>
      <c r="BW37" s="91"/>
      <c r="BX37" s="91"/>
      <c r="BY37" s="91"/>
      <c r="BZ37" s="92"/>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90"/>
      <c r="BM38" s="91"/>
      <c r="BN38" s="91"/>
      <c r="BO38" s="91"/>
      <c r="BP38" s="91"/>
      <c r="BQ38" s="91"/>
      <c r="BR38" s="91"/>
      <c r="BS38" s="91"/>
      <c r="BT38" s="91"/>
      <c r="BU38" s="91"/>
      <c r="BV38" s="91"/>
      <c r="BW38" s="91"/>
      <c r="BX38" s="91"/>
      <c r="BY38" s="91"/>
      <c r="BZ38" s="92"/>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90"/>
      <c r="BM39" s="91"/>
      <c r="BN39" s="91"/>
      <c r="BO39" s="91"/>
      <c r="BP39" s="91"/>
      <c r="BQ39" s="91"/>
      <c r="BR39" s="91"/>
      <c r="BS39" s="91"/>
      <c r="BT39" s="91"/>
      <c r="BU39" s="91"/>
      <c r="BV39" s="91"/>
      <c r="BW39" s="91"/>
      <c r="BX39" s="91"/>
      <c r="BY39" s="91"/>
      <c r="BZ39" s="92"/>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90"/>
      <c r="BM40" s="91"/>
      <c r="BN40" s="91"/>
      <c r="BO40" s="91"/>
      <c r="BP40" s="91"/>
      <c r="BQ40" s="91"/>
      <c r="BR40" s="91"/>
      <c r="BS40" s="91"/>
      <c r="BT40" s="91"/>
      <c r="BU40" s="91"/>
      <c r="BV40" s="91"/>
      <c r="BW40" s="91"/>
      <c r="BX40" s="91"/>
      <c r="BY40" s="91"/>
      <c r="BZ40" s="92"/>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90"/>
      <c r="BM41" s="91"/>
      <c r="BN41" s="91"/>
      <c r="BO41" s="91"/>
      <c r="BP41" s="91"/>
      <c r="BQ41" s="91"/>
      <c r="BR41" s="91"/>
      <c r="BS41" s="91"/>
      <c r="BT41" s="91"/>
      <c r="BU41" s="91"/>
      <c r="BV41" s="91"/>
      <c r="BW41" s="91"/>
      <c r="BX41" s="91"/>
      <c r="BY41" s="91"/>
      <c r="BZ41" s="92"/>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90"/>
      <c r="BM42" s="91"/>
      <c r="BN42" s="91"/>
      <c r="BO42" s="91"/>
      <c r="BP42" s="91"/>
      <c r="BQ42" s="91"/>
      <c r="BR42" s="91"/>
      <c r="BS42" s="91"/>
      <c r="BT42" s="91"/>
      <c r="BU42" s="91"/>
      <c r="BV42" s="91"/>
      <c r="BW42" s="91"/>
      <c r="BX42" s="91"/>
      <c r="BY42" s="91"/>
      <c r="BZ42" s="92"/>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90"/>
      <c r="BM43" s="91"/>
      <c r="BN43" s="91"/>
      <c r="BO43" s="91"/>
      <c r="BP43" s="91"/>
      <c r="BQ43" s="91"/>
      <c r="BR43" s="91"/>
      <c r="BS43" s="91"/>
      <c r="BT43" s="91"/>
      <c r="BU43" s="91"/>
      <c r="BV43" s="91"/>
      <c r="BW43" s="91"/>
      <c r="BX43" s="91"/>
      <c r="BY43" s="91"/>
      <c r="BZ43" s="92"/>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90"/>
      <c r="BM44" s="91"/>
      <c r="BN44" s="91"/>
      <c r="BO44" s="91"/>
      <c r="BP44" s="91"/>
      <c r="BQ44" s="91"/>
      <c r="BR44" s="91"/>
      <c r="BS44" s="91"/>
      <c r="BT44" s="91"/>
      <c r="BU44" s="91"/>
      <c r="BV44" s="91"/>
      <c r="BW44" s="91"/>
      <c r="BX44" s="91"/>
      <c r="BY44" s="91"/>
      <c r="BZ44" s="92"/>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104</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B501"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42064</v>
      </c>
      <c r="D6" s="31">
        <f t="shared" si="3"/>
        <v>46</v>
      </c>
      <c r="E6" s="31">
        <f t="shared" si="3"/>
        <v>1</v>
      </c>
      <c r="F6" s="31">
        <f t="shared" si="3"/>
        <v>0</v>
      </c>
      <c r="G6" s="31">
        <f t="shared" si="3"/>
        <v>1</v>
      </c>
      <c r="H6" s="31" t="str">
        <f t="shared" si="3"/>
        <v>宮城県　白石市</v>
      </c>
      <c r="I6" s="31" t="str">
        <f t="shared" si="3"/>
        <v>法適用</v>
      </c>
      <c r="J6" s="31" t="str">
        <f t="shared" si="3"/>
        <v>水道事業</v>
      </c>
      <c r="K6" s="31" t="str">
        <f t="shared" si="3"/>
        <v>末端給水事業</v>
      </c>
      <c r="L6" s="31" t="str">
        <f t="shared" si="3"/>
        <v>A5</v>
      </c>
      <c r="M6" s="32" t="str">
        <f t="shared" si="3"/>
        <v>-</v>
      </c>
      <c r="N6" s="32">
        <f t="shared" si="3"/>
        <v>71.39</v>
      </c>
      <c r="O6" s="32">
        <f t="shared" si="3"/>
        <v>94.41</v>
      </c>
      <c r="P6" s="32">
        <f t="shared" si="3"/>
        <v>5994</v>
      </c>
      <c r="Q6" s="32">
        <f t="shared" si="3"/>
        <v>36124</v>
      </c>
      <c r="R6" s="32">
        <f t="shared" si="3"/>
        <v>286.48</v>
      </c>
      <c r="S6" s="32">
        <f t="shared" si="3"/>
        <v>126.1</v>
      </c>
      <c r="T6" s="32">
        <f t="shared" si="3"/>
        <v>33877</v>
      </c>
      <c r="U6" s="32">
        <f t="shared" si="3"/>
        <v>50.16</v>
      </c>
      <c r="V6" s="32">
        <f t="shared" si="3"/>
        <v>675.38</v>
      </c>
      <c r="W6" s="33">
        <f>IF(W7="",NA(),W7)</f>
        <v>107.28</v>
      </c>
      <c r="X6" s="33">
        <f t="shared" ref="X6:AF6" si="4">IF(X7="",NA(),X7)</f>
        <v>106.65</v>
      </c>
      <c r="Y6" s="33">
        <f t="shared" si="4"/>
        <v>101.92</v>
      </c>
      <c r="Z6" s="33">
        <f t="shared" si="4"/>
        <v>104.52</v>
      </c>
      <c r="AA6" s="33">
        <f t="shared" si="4"/>
        <v>106.51</v>
      </c>
      <c r="AB6" s="33">
        <f t="shared" si="4"/>
        <v>108.43</v>
      </c>
      <c r="AC6" s="33">
        <f t="shared" si="4"/>
        <v>105.61</v>
      </c>
      <c r="AD6" s="33">
        <f t="shared" si="4"/>
        <v>106.41</v>
      </c>
      <c r="AE6" s="33">
        <f t="shared" si="4"/>
        <v>106.89</v>
      </c>
      <c r="AF6" s="33">
        <f t="shared" si="4"/>
        <v>109.04</v>
      </c>
      <c r="AG6" s="32" t="str">
        <f>IF(AG7="","",IF(AG7="-","【-】","【"&amp;SUBSTITUTE(TEXT(AG7,"#,##0.00"),"-","△")&amp;"】"))</f>
        <v>【113.03】</v>
      </c>
      <c r="AH6" s="32">
        <f>IF(AH7="",NA(),AH7)</f>
        <v>0</v>
      </c>
      <c r="AI6" s="32">
        <f t="shared" ref="AI6:AQ6" si="5">IF(AI7="",NA(),AI7)</f>
        <v>0</v>
      </c>
      <c r="AJ6" s="32">
        <f t="shared" si="5"/>
        <v>0</v>
      </c>
      <c r="AK6" s="32">
        <f t="shared" si="5"/>
        <v>0</v>
      </c>
      <c r="AL6" s="32">
        <f t="shared" si="5"/>
        <v>0</v>
      </c>
      <c r="AM6" s="33">
        <f t="shared" si="5"/>
        <v>5.37</v>
      </c>
      <c r="AN6" s="33">
        <f t="shared" si="5"/>
        <v>6.79</v>
      </c>
      <c r="AO6" s="33">
        <f t="shared" si="5"/>
        <v>6.33</v>
      </c>
      <c r="AP6" s="33">
        <f t="shared" si="5"/>
        <v>7.76</v>
      </c>
      <c r="AQ6" s="33">
        <f t="shared" si="5"/>
        <v>3.77</v>
      </c>
      <c r="AR6" s="32" t="str">
        <f>IF(AR7="","",IF(AR7="-","【-】","【"&amp;SUBSTITUTE(TEXT(AR7,"#,##0.00"),"-","△")&amp;"】"))</f>
        <v>【0.81】</v>
      </c>
      <c r="AS6" s="33">
        <f>IF(AS7="",NA(),AS7)</f>
        <v>486.69</v>
      </c>
      <c r="AT6" s="33">
        <f t="shared" ref="AT6:BB6" si="6">IF(AT7="",NA(),AT7)</f>
        <v>463.59</v>
      </c>
      <c r="AU6" s="33">
        <f t="shared" si="6"/>
        <v>468.52</v>
      </c>
      <c r="AV6" s="33">
        <f t="shared" si="6"/>
        <v>531.73</v>
      </c>
      <c r="AW6" s="33">
        <f t="shared" si="6"/>
        <v>349.72</v>
      </c>
      <c r="AX6" s="33">
        <f t="shared" si="6"/>
        <v>792.56</v>
      </c>
      <c r="AY6" s="33">
        <f t="shared" si="6"/>
        <v>832.37</v>
      </c>
      <c r="AZ6" s="33">
        <f t="shared" si="6"/>
        <v>852.01</v>
      </c>
      <c r="BA6" s="33">
        <f t="shared" si="6"/>
        <v>909.68</v>
      </c>
      <c r="BB6" s="33">
        <f t="shared" si="6"/>
        <v>382.09</v>
      </c>
      <c r="BC6" s="32" t="str">
        <f>IF(BC7="","",IF(BC7="-","【-】","【"&amp;SUBSTITUTE(TEXT(BC7,"#,##0.00"),"-","△")&amp;"】"))</f>
        <v>【264.16】</v>
      </c>
      <c r="BD6" s="33">
        <f>IF(BD7="",NA(),BD7)</f>
        <v>133.87</v>
      </c>
      <c r="BE6" s="33">
        <f t="shared" ref="BE6:BM6" si="7">IF(BE7="",NA(),BE7)</f>
        <v>131.09</v>
      </c>
      <c r="BF6" s="33">
        <f t="shared" si="7"/>
        <v>127.08</v>
      </c>
      <c r="BG6" s="33">
        <f t="shared" si="7"/>
        <v>123.96</v>
      </c>
      <c r="BH6" s="33">
        <f t="shared" si="7"/>
        <v>121.46</v>
      </c>
      <c r="BI6" s="33">
        <f t="shared" si="7"/>
        <v>403.05</v>
      </c>
      <c r="BJ6" s="33">
        <f t="shared" si="7"/>
        <v>403.15</v>
      </c>
      <c r="BK6" s="33">
        <f t="shared" si="7"/>
        <v>391.4</v>
      </c>
      <c r="BL6" s="33">
        <f t="shared" si="7"/>
        <v>382.65</v>
      </c>
      <c r="BM6" s="33">
        <f t="shared" si="7"/>
        <v>385.06</v>
      </c>
      <c r="BN6" s="32" t="str">
        <f>IF(BN7="","",IF(BN7="-","【-】","【"&amp;SUBSTITUTE(TEXT(BN7,"#,##0.00"),"-","△")&amp;"】"))</f>
        <v>【283.72】</v>
      </c>
      <c r="BO6" s="33">
        <f>IF(BO7="",NA(),BO7)</f>
        <v>102.9</v>
      </c>
      <c r="BP6" s="33">
        <f t="shared" ref="BP6:BX6" si="8">IF(BP7="",NA(),BP7)</f>
        <v>102.4</v>
      </c>
      <c r="BQ6" s="33">
        <f t="shared" si="8"/>
        <v>97.3</v>
      </c>
      <c r="BR6" s="33">
        <f t="shared" si="8"/>
        <v>99.84</v>
      </c>
      <c r="BS6" s="33">
        <f t="shared" si="8"/>
        <v>96.58</v>
      </c>
      <c r="BT6" s="33">
        <f t="shared" si="8"/>
        <v>97.63</v>
      </c>
      <c r="BU6" s="33">
        <f t="shared" si="8"/>
        <v>94.86</v>
      </c>
      <c r="BV6" s="33">
        <f t="shared" si="8"/>
        <v>95.91</v>
      </c>
      <c r="BW6" s="33">
        <f t="shared" si="8"/>
        <v>96.1</v>
      </c>
      <c r="BX6" s="33">
        <f t="shared" si="8"/>
        <v>99.07</v>
      </c>
      <c r="BY6" s="32" t="str">
        <f>IF(BY7="","",IF(BY7="-","【-】","【"&amp;SUBSTITUTE(TEXT(BY7,"#,##0.00"),"-","△")&amp;"】"))</f>
        <v>【104.60】</v>
      </c>
      <c r="BZ6" s="33">
        <f>IF(BZ7="",NA(),BZ7)</f>
        <v>247.69</v>
      </c>
      <c r="CA6" s="33">
        <f t="shared" ref="CA6:CI6" si="9">IF(CA7="",NA(),CA7)</f>
        <v>255.23</v>
      </c>
      <c r="CB6" s="33">
        <f t="shared" si="9"/>
        <v>264.45999999999998</v>
      </c>
      <c r="CC6" s="33">
        <f t="shared" si="9"/>
        <v>257.95999999999998</v>
      </c>
      <c r="CD6" s="33">
        <f t="shared" si="9"/>
        <v>267.52999999999997</v>
      </c>
      <c r="CE6" s="33">
        <f t="shared" si="9"/>
        <v>172.59</v>
      </c>
      <c r="CF6" s="33">
        <f t="shared" si="9"/>
        <v>179.14</v>
      </c>
      <c r="CG6" s="33">
        <f t="shared" si="9"/>
        <v>179.29</v>
      </c>
      <c r="CH6" s="33">
        <f t="shared" si="9"/>
        <v>178.39</v>
      </c>
      <c r="CI6" s="33">
        <f t="shared" si="9"/>
        <v>173.03</v>
      </c>
      <c r="CJ6" s="32" t="str">
        <f>IF(CJ7="","",IF(CJ7="-","【-】","【"&amp;SUBSTITUTE(TEXT(CJ7,"#,##0.00"),"-","△")&amp;"】"))</f>
        <v>【164.21】</v>
      </c>
      <c r="CK6" s="33">
        <f>IF(CK7="",NA(),CK7)</f>
        <v>48.64</v>
      </c>
      <c r="CL6" s="33">
        <f t="shared" ref="CL6:CT6" si="10">IF(CL7="",NA(),CL7)</f>
        <v>51.56</v>
      </c>
      <c r="CM6" s="33">
        <f t="shared" si="10"/>
        <v>52.56</v>
      </c>
      <c r="CN6" s="33">
        <f t="shared" si="10"/>
        <v>49.53</v>
      </c>
      <c r="CO6" s="33">
        <f t="shared" si="10"/>
        <v>48.24</v>
      </c>
      <c r="CP6" s="33">
        <f t="shared" si="10"/>
        <v>60.17</v>
      </c>
      <c r="CQ6" s="33">
        <f t="shared" si="10"/>
        <v>58.76</v>
      </c>
      <c r="CR6" s="33">
        <f t="shared" si="10"/>
        <v>59.09</v>
      </c>
      <c r="CS6" s="33">
        <f t="shared" si="10"/>
        <v>59.23</v>
      </c>
      <c r="CT6" s="33">
        <f t="shared" si="10"/>
        <v>58.58</v>
      </c>
      <c r="CU6" s="32" t="str">
        <f>IF(CU7="","",IF(CU7="-","【-】","【"&amp;SUBSTITUTE(TEXT(CU7,"#,##0.00"),"-","△")&amp;"】"))</f>
        <v>【59.80】</v>
      </c>
      <c r="CV6" s="33">
        <f>IF(CV7="",NA(),CV7)</f>
        <v>80.510000000000005</v>
      </c>
      <c r="CW6" s="33">
        <f t="shared" ref="CW6:DE6" si="11">IF(CW7="",NA(),CW7)</f>
        <v>71</v>
      </c>
      <c r="CX6" s="33">
        <f t="shared" si="11"/>
        <v>71.400000000000006</v>
      </c>
      <c r="CY6" s="33">
        <f t="shared" si="11"/>
        <v>74.790000000000006</v>
      </c>
      <c r="CZ6" s="33">
        <f t="shared" si="11"/>
        <v>75.400000000000006</v>
      </c>
      <c r="DA6" s="33">
        <f t="shared" si="11"/>
        <v>85.47</v>
      </c>
      <c r="DB6" s="33">
        <f t="shared" si="11"/>
        <v>84.87</v>
      </c>
      <c r="DC6" s="33">
        <f t="shared" si="11"/>
        <v>85.4</v>
      </c>
      <c r="DD6" s="33">
        <f t="shared" si="11"/>
        <v>85.53</v>
      </c>
      <c r="DE6" s="33">
        <f t="shared" si="11"/>
        <v>85.23</v>
      </c>
      <c r="DF6" s="32" t="str">
        <f>IF(DF7="","",IF(DF7="-","【-】","【"&amp;SUBSTITUTE(TEXT(DF7,"#,##0.00"),"-","△")&amp;"】"))</f>
        <v>【89.78】</v>
      </c>
      <c r="DG6" s="33">
        <f>IF(DG7="",NA(),DG7)</f>
        <v>45.21</v>
      </c>
      <c r="DH6" s="33">
        <f t="shared" ref="DH6:DP6" si="12">IF(DH7="",NA(),DH7)</f>
        <v>46.94</v>
      </c>
      <c r="DI6" s="33">
        <f t="shared" si="12"/>
        <v>47.99</v>
      </c>
      <c r="DJ6" s="33">
        <f t="shared" si="12"/>
        <v>49.24</v>
      </c>
      <c r="DK6" s="33">
        <f t="shared" si="12"/>
        <v>60.5</v>
      </c>
      <c r="DL6" s="33">
        <f t="shared" si="12"/>
        <v>34.47</v>
      </c>
      <c r="DM6" s="33">
        <f t="shared" si="12"/>
        <v>35.53</v>
      </c>
      <c r="DN6" s="33">
        <f t="shared" si="12"/>
        <v>36.36</v>
      </c>
      <c r="DO6" s="33">
        <f t="shared" si="12"/>
        <v>37.340000000000003</v>
      </c>
      <c r="DP6" s="33">
        <f t="shared" si="12"/>
        <v>44.31</v>
      </c>
      <c r="DQ6" s="32" t="str">
        <f>IF(DQ7="","",IF(DQ7="-","【-】","【"&amp;SUBSTITUTE(TEXT(DQ7,"#,##0.00"),"-","△")&amp;"】"))</f>
        <v>【46.31】</v>
      </c>
      <c r="DR6" s="32">
        <f>IF(DR7="",NA(),DR7)</f>
        <v>0</v>
      </c>
      <c r="DS6" s="32">
        <f t="shared" ref="DS6:EA6" si="13">IF(DS7="",NA(),DS7)</f>
        <v>0</v>
      </c>
      <c r="DT6" s="33">
        <f t="shared" si="13"/>
        <v>55.75</v>
      </c>
      <c r="DU6" s="33">
        <f t="shared" si="13"/>
        <v>55.27</v>
      </c>
      <c r="DV6" s="33">
        <f t="shared" si="13"/>
        <v>56.6</v>
      </c>
      <c r="DW6" s="33">
        <f t="shared" si="13"/>
        <v>6.06</v>
      </c>
      <c r="DX6" s="33">
        <f t="shared" si="13"/>
        <v>6.47</v>
      </c>
      <c r="DY6" s="33">
        <f t="shared" si="13"/>
        <v>7.8</v>
      </c>
      <c r="DZ6" s="33">
        <f t="shared" si="13"/>
        <v>8.39</v>
      </c>
      <c r="EA6" s="33">
        <f t="shared" si="13"/>
        <v>10.09</v>
      </c>
      <c r="EB6" s="32" t="str">
        <f>IF(EB7="","",IF(EB7="-","【-】","【"&amp;SUBSTITUTE(TEXT(EB7,"#,##0.00"),"-","△")&amp;"】"))</f>
        <v>【12.42】</v>
      </c>
      <c r="EC6" s="32">
        <f>IF(EC7="",NA(),EC7)</f>
        <v>0</v>
      </c>
      <c r="ED6" s="33">
        <f t="shared" ref="ED6:EL6" si="14">IF(ED7="",NA(),ED7)</f>
        <v>0.08</v>
      </c>
      <c r="EE6" s="33">
        <f t="shared" si="14"/>
        <v>0.55000000000000004</v>
      </c>
      <c r="EF6" s="33">
        <f t="shared" si="14"/>
        <v>0.42</v>
      </c>
      <c r="EG6" s="33">
        <f t="shared" si="14"/>
        <v>0.11</v>
      </c>
      <c r="EH6" s="33">
        <f t="shared" si="14"/>
        <v>0.68</v>
      </c>
      <c r="EI6" s="33">
        <f t="shared" si="14"/>
        <v>0.7</v>
      </c>
      <c r="EJ6" s="33">
        <f t="shared" si="14"/>
        <v>0.81</v>
      </c>
      <c r="EK6" s="33">
        <f t="shared" si="14"/>
        <v>0.59</v>
      </c>
      <c r="EL6" s="33">
        <f t="shared" si="14"/>
        <v>0.6</v>
      </c>
      <c r="EM6" s="32" t="str">
        <f>IF(EM7="","",IF(EM7="-","【-】","【"&amp;SUBSTITUTE(TEXT(EM7,"#,##0.00"),"-","△")&amp;"】"))</f>
        <v>【0.78】</v>
      </c>
    </row>
    <row r="7" spans="1:143" s="34" customFormat="1">
      <c r="A7" s="26"/>
      <c r="B7" s="35">
        <v>2014</v>
      </c>
      <c r="C7" s="35">
        <v>42064</v>
      </c>
      <c r="D7" s="35">
        <v>46</v>
      </c>
      <c r="E7" s="35">
        <v>1</v>
      </c>
      <c r="F7" s="35">
        <v>0</v>
      </c>
      <c r="G7" s="35">
        <v>1</v>
      </c>
      <c r="H7" s="35" t="s">
        <v>93</v>
      </c>
      <c r="I7" s="35" t="s">
        <v>94</v>
      </c>
      <c r="J7" s="35" t="s">
        <v>95</v>
      </c>
      <c r="K7" s="35" t="s">
        <v>96</v>
      </c>
      <c r="L7" s="35" t="s">
        <v>97</v>
      </c>
      <c r="M7" s="36" t="s">
        <v>98</v>
      </c>
      <c r="N7" s="36">
        <v>71.39</v>
      </c>
      <c r="O7" s="36">
        <v>94.41</v>
      </c>
      <c r="P7" s="36">
        <v>5994</v>
      </c>
      <c r="Q7" s="36">
        <v>36124</v>
      </c>
      <c r="R7" s="36">
        <v>286.48</v>
      </c>
      <c r="S7" s="36">
        <v>126.1</v>
      </c>
      <c r="T7" s="36">
        <v>33877</v>
      </c>
      <c r="U7" s="36">
        <v>50.16</v>
      </c>
      <c r="V7" s="36">
        <v>675.38</v>
      </c>
      <c r="W7" s="36">
        <v>107.28</v>
      </c>
      <c r="X7" s="36">
        <v>106.65</v>
      </c>
      <c r="Y7" s="36">
        <v>101.92</v>
      </c>
      <c r="Z7" s="36">
        <v>104.52</v>
      </c>
      <c r="AA7" s="36">
        <v>106.51</v>
      </c>
      <c r="AB7" s="36">
        <v>108.43</v>
      </c>
      <c r="AC7" s="36">
        <v>105.61</v>
      </c>
      <c r="AD7" s="36">
        <v>106.41</v>
      </c>
      <c r="AE7" s="36">
        <v>106.89</v>
      </c>
      <c r="AF7" s="36">
        <v>109.04</v>
      </c>
      <c r="AG7" s="36">
        <v>113.03</v>
      </c>
      <c r="AH7" s="36">
        <v>0</v>
      </c>
      <c r="AI7" s="36">
        <v>0</v>
      </c>
      <c r="AJ7" s="36">
        <v>0</v>
      </c>
      <c r="AK7" s="36">
        <v>0</v>
      </c>
      <c r="AL7" s="36">
        <v>0</v>
      </c>
      <c r="AM7" s="36">
        <v>5.37</v>
      </c>
      <c r="AN7" s="36">
        <v>6.79</v>
      </c>
      <c r="AO7" s="36">
        <v>6.33</v>
      </c>
      <c r="AP7" s="36">
        <v>7.76</v>
      </c>
      <c r="AQ7" s="36">
        <v>3.77</v>
      </c>
      <c r="AR7" s="36">
        <v>0.81</v>
      </c>
      <c r="AS7" s="36">
        <v>486.69</v>
      </c>
      <c r="AT7" s="36">
        <v>463.59</v>
      </c>
      <c r="AU7" s="36">
        <v>468.52</v>
      </c>
      <c r="AV7" s="36">
        <v>531.73</v>
      </c>
      <c r="AW7" s="36">
        <v>349.72</v>
      </c>
      <c r="AX7" s="36">
        <v>792.56</v>
      </c>
      <c r="AY7" s="36">
        <v>832.37</v>
      </c>
      <c r="AZ7" s="36">
        <v>852.01</v>
      </c>
      <c r="BA7" s="36">
        <v>909.68</v>
      </c>
      <c r="BB7" s="36">
        <v>382.09</v>
      </c>
      <c r="BC7" s="36">
        <v>264.16000000000003</v>
      </c>
      <c r="BD7" s="36">
        <v>133.87</v>
      </c>
      <c r="BE7" s="36">
        <v>131.09</v>
      </c>
      <c r="BF7" s="36">
        <v>127.08</v>
      </c>
      <c r="BG7" s="36">
        <v>123.96</v>
      </c>
      <c r="BH7" s="36">
        <v>121.46</v>
      </c>
      <c r="BI7" s="36">
        <v>403.05</v>
      </c>
      <c r="BJ7" s="36">
        <v>403.15</v>
      </c>
      <c r="BK7" s="36">
        <v>391.4</v>
      </c>
      <c r="BL7" s="36">
        <v>382.65</v>
      </c>
      <c r="BM7" s="36">
        <v>385.06</v>
      </c>
      <c r="BN7" s="36">
        <v>283.72000000000003</v>
      </c>
      <c r="BO7" s="36">
        <v>102.9</v>
      </c>
      <c r="BP7" s="36">
        <v>102.4</v>
      </c>
      <c r="BQ7" s="36">
        <v>97.3</v>
      </c>
      <c r="BR7" s="36">
        <v>99.84</v>
      </c>
      <c r="BS7" s="36">
        <v>96.58</v>
      </c>
      <c r="BT7" s="36">
        <v>97.63</v>
      </c>
      <c r="BU7" s="36">
        <v>94.86</v>
      </c>
      <c r="BV7" s="36">
        <v>95.91</v>
      </c>
      <c r="BW7" s="36">
        <v>96.1</v>
      </c>
      <c r="BX7" s="36">
        <v>99.07</v>
      </c>
      <c r="BY7" s="36">
        <v>104.6</v>
      </c>
      <c r="BZ7" s="36">
        <v>247.69</v>
      </c>
      <c r="CA7" s="36">
        <v>255.23</v>
      </c>
      <c r="CB7" s="36">
        <v>264.45999999999998</v>
      </c>
      <c r="CC7" s="36">
        <v>257.95999999999998</v>
      </c>
      <c r="CD7" s="36">
        <v>267.52999999999997</v>
      </c>
      <c r="CE7" s="36">
        <v>172.59</v>
      </c>
      <c r="CF7" s="36">
        <v>179.14</v>
      </c>
      <c r="CG7" s="36">
        <v>179.29</v>
      </c>
      <c r="CH7" s="36">
        <v>178.39</v>
      </c>
      <c r="CI7" s="36">
        <v>173.03</v>
      </c>
      <c r="CJ7" s="36">
        <v>164.21</v>
      </c>
      <c r="CK7" s="36">
        <v>48.64</v>
      </c>
      <c r="CL7" s="36">
        <v>51.56</v>
      </c>
      <c r="CM7" s="36">
        <v>52.56</v>
      </c>
      <c r="CN7" s="36">
        <v>49.53</v>
      </c>
      <c r="CO7" s="36">
        <v>48.24</v>
      </c>
      <c r="CP7" s="36">
        <v>60.17</v>
      </c>
      <c r="CQ7" s="36">
        <v>58.76</v>
      </c>
      <c r="CR7" s="36">
        <v>59.09</v>
      </c>
      <c r="CS7" s="36">
        <v>59.23</v>
      </c>
      <c r="CT7" s="36">
        <v>58.58</v>
      </c>
      <c r="CU7" s="36">
        <v>59.8</v>
      </c>
      <c r="CV7" s="36">
        <v>80.510000000000005</v>
      </c>
      <c r="CW7" s="36">
        <v>71</v>
      </c>
      <c r="CX7" s="36">
        <v>71.400000000000006</v>
      </c>
      <c r="CY7" s="36">
        <v>74.790000000000006</v>
      </c>
      <c r="CZ7" s="36">
        <v>75.400000000000006</v>
      </c>
      <c r="DA7" s="36">
        <v>85.47</v>
      </c>
      <c r="DB7" s="36">
        <v>84.87</v>
      </c>
      <c r="DC7" s="36">
        <v>85.4</v>
      </c>
      <c r="DD7" s="36">
        <v>85.53</v>
      </c>
      <c r="DE7" s="36">
        <v>85.23</v>
      </c>
      <c r="DF7" s="36">
        <v>89.78</v>
      </c>
      <c r="DG7" s="36">
        <v>45.21</v>
      </c>
      <c r="DH7" s="36">
        <v>46.94</v>
      </c>
      <c r="DI7" s="36">
        <v>47.99</v>
      </c>
      <c r="DJ7" s="36">
        <v>49.24</v>
      </c>
      <c r="DK7" s="36">
        <v>60.5</v>
      </c>
      <c r="DL7" s="36">
        <v>34.47</v>
      </c>
      <c r="DM7" s="36">
        <v>35.53</v>
      </c>
      <c r="DN7" s="36">
        <v>36.36</v>
      </c>
      <c r="DO7" s="36">
        <v>37.340000000000003</v>
      </c>
      <c r="DP7" s="36">
        <v>44.31</v>
      </c>
      <c r="DQ7" s="36">
        <v>46.31</v>
      </c>
      <c r="DR7" s="36">
        <v>0</v>
      </c>
      <c r="DS7" s="36">
        <v>0</v>
      </c>
      <c r="DT7" s="36">
        <v>55.75</v>
      </c>
      <c r="DU7" s="36">
        <v>55.27</v>
      </c>
      <c r="DV7" s="36">
        <v>56.6</v>
      </c>
      <c r="DW7" s="36">
        <v>6.06</v>
      </c>
      <c r="DX7" s="36">
        <v>6.47</v>
      </c>
      <c r="DY7" s="36">
        <v>7.8</v>
      </c>
      <c r="DZ7" s="36">
        <v>8.39</v>
      </c>
      <c r="EA7" s="36">
        <v>10.09</v>
      </c>
      <c r="EB7" s="36">
        <v>12.42</v>
      </c>
      <c r="EC7" s="36">
        <v>0</v>
      </c>
      <c r="ED7" s="36">
        <v>0.08</v>
      </c>
      <c r="EE7" s="36">
        <v>0.55000000000000004</v>
      </c>
      <c r="EF7" s="36">
        <v>0.42</v>
      </c>
      <c r="EG7" s="36">
        <v>0.11</v>
      </c>
      <c r="EH7" s="36">
        <v>0.68</v>
      </c>
      <c r="EI7" s="36">
        <v>0.7</v>
      </c>
      <c r="EJ7" s="36">
        <v>0.81</v>
      </c>
      <c r="EK7" s="36">
        <v>0.59</v>
      </c>
      <c r="EL7" s="36">
        <v>0.6</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和山  敦子</cp:lastModifiedBy>
  <cp:lastPrinted>2016-02-22T08:13:51Z</cp:lastPrinted>
  <dcterms:created xsi:type="dcterms:W3CDTF">2016-01-18T04:39:52Z</dcterms:created>
  <dcterms:modified xsi:type="dcterms:W3CDTF">2016-02-22T08:19:17Z</dcterms:modified>
  <cp:category/>
</cp:coreProperties>
</file>