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75" windowWidth="14940" windowHeight="7860"/>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R6" i="5"/>
  <c r="Q6" i="5"/>
  <c r="AD10" i="4" s="1"/>
  <c r="P6" i="5"/>
  <c r="W10" i="4" s="1"/>
  <c r="O6" i="5"/>
  <c r="N6" i="5"/>
  <c r="M6" i="5"/>
  <c r="B10" i="4" s="1"/>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I10" i="4"/>
  <c r="AT8" i="4"/>
  <c r="AL8" i="4"/>
  <c r="P8" i="4"/>
  <c r="I8" i="4"/>
  <c r="B8" i="4"/>
  <c r="C10" i="5" l="1"/>
  <c r="D10" i="5"/>
  <c r="E10" i="5"/>
  <c r="B10" i="5"/>
</calcChain>
</file>

<file path=xl/sharedStrings.xml><?xml version="1.0" encoding="utf-8"?>
<sst xmlns="http://schemas.openxmlformats.org/spreadsheetml/2006/main" count="225" uniqueCount="110">
  <si>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</si>
  <si>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</si>
  <si>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</si>
  <si>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</si>
  <si>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</si>
  <si>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</si>
  <si>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</si>
  <si>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</si>
  <si>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</si>
  <si>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</si>
  <si>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</si>
  <si>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</si>
  <si>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</si>
  <si>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</si>
  <si>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</si>
  <si>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</si>
  <si>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</si>
  <si>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</si>
  <si>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</si>
  <si>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</si>
  <si>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</si>
  <si>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</si>
  <si>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</si>
  <si>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</si>
  <si>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</si>
  <si>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</si>
  <si>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</si>
  <si>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</si>
  <si>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</si>
  <si>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</si>
  <si>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</si>
  <si>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</si>
  <si>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</si>
  <si>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</si>
  <si>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</si>
  <si>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</si>
  <si>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</si>
  <si>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</si>
  <si>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</si>
  <si>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</si>
  <si>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</si>
  <si>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23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</si>
  <si>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</si>
  <si>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</si>
  <si>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</si>
  <si>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</si>
  <si>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</si>
  <si>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</si>
  <si>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</si>
  <si>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</si>
  <si>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</si>
  <si>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</si>
  <si>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</si>
  <si>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</si>
  <si>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</si>
  <si>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</si>
  <si>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</si>
  <si>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</si>
  <si>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</si>
  <si>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</si>
  <si>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</si>
  <si>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</si>
  <si>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</si>
  <si>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</si>
  <si>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</si>
  <si>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</si>
  <si>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</si>
  <si>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</si>
  <si>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</si>
  <si>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</si>
  <si>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</si>
  <si>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</si>
  <si>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</si>
  <si>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</si>
  <si>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</si>
  <si>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</si>
  <si>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</si>
  <si>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</si>
  <si>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</si>
  <si>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</si>
  <si>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</si>
  <si>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</si>
  <si>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</si>
  <si>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</si>
  <si>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</si>
  <si>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</si>
  <si>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</si>
  <si>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</si>
  <si>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</si>
  <si>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</si>
  <si>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</si>
  <si>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</si>
  <si>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</si>
  <si>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</si>
  <si>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</si>
  <si>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</si>
  <si>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宮城県　白石市</t>
  </si>
  <si>
    <t>法適用</t>
  </si>
  <si>
    <t>下水道事業</t>
  </si>
  <si>
    <t>公共下水道</t>
  </si>
  <si>
    <t>Cc2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</si>
  <si>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</si>
  <si>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</si>
  <si>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</si>
  <si>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</si>
  <si>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</si>
  <si>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</si>
  <si>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経常収支比率は、前年度に引き続き類似団体平均を下回っているものの100％を超えているが、経常収益の多くが一般会計からの繰入金であり、今後は、当該繰入金の縮減や経常費用の削減等に努める必要がある。
②　累積欠損金比率は、前年度から類似団体平均を上回っているが、東日本大震災からの復旧事業で排水管の敷設替を実施したことによる固定資産除却損（特別損失）が主な要因であり、次年度以降は復旧事業の進捗により低下傾向に転じる見込みである。
③　流動比率は、類似団体平均を上回っているものの100％未満に留まっているが、復旧事業の完了（平成29年度予定）により上昇傾向となる見込みである。
④　企業債残高対事業規模比率は、前年度に引き続き類似団体平均を上回っており、施設の計画的な更新に努める必要がある。
⑤　経費回収率は、汚水処理原価の抑制により前年度に引き続き類似団体平均を上回っており、100％を超えている。
⑥　汚水処理原価は、前年度に引き続き類似団体平均を下回っているが、供用開始から間もなく30年を迎えるため、高資本費対策経費をはじめ一般会計からの繰入金が減少した場合、増加が見込まれ、維持管理費や施設の計画的な更新による費用削減及び使用料収入の確保等に努める必要がある。
⑧　水洗化率は、前年度に引き続き類似団体平均を上回っているが、戸別訪問等により接続の普及促進に努め、さらなる向上を図り、使用料収入に結びつけたい。</t>
    <rPh sb="2" eb="4">
      <t>ケイジョウ</t>
    </rPh>
    <rPh sb="4" eb="6">
      <t>シュウシ</t>
    </rPh>
    <rPh sb="6" eb="8">
      <t>ヒリツ</t>
    </rPh>
    <rPh sb="10" eb="13">
      <t>ゼンネンド</t>
    </rPh>
    <rPh sb="14" eb="15">
      <t>ヒ</t>
    </rPh>
    <rPh sb="16" eb="17">
      <t>ツヅ</t>
    </rPh>
    <rPh sb="39" eb="40">
      <t>コ</t>
    </rPh>
    <rPh sb="46" eb="48">
      <t>ケイジョウ</t>
    </rPh>
    <rPh sb="48" eb="50">
      <t>シュウエキ</t>
    </rPh>
    <rPh sb="51" eb="52">
      <t>オオ</t>
    </rPh>
    <rPh sb="68" eb="70">
      <t>コンゴ</t>
    </rPh>
    <rPh sb="72" eb="74">
      <t>トウガイ</t>
    </rPh>
    <rPh sb="74" eb="77">
      <t>クリイレキン</t>
    </rPh>
    <rPh sb="78" eb="80">
      <t>シュクゲン</t>
    </rPh>
    <rPh sb="81" eb="83">
      <t>ケイジョウ</t>
    </rPh>
    <rPh sb="83" eb="85">
      <t>ヒヨウ</t>
    </rPh>
    <rPh sb="86" eb="88">
      <t>サクゲン</t>
    </rPh>
    <rPh sb="88" eb="89">
      <t>トウ</t>
    </rPh>
    <rPh sb="90" eb="91">
      <t>ツト</t>
    </rPh>
    <rPh sb="93" eb="95">
      <t>ヒツヨウ</t>
    </rPh>
    <rPh sb="102" eb="104">
      <t>ルイセキ</t>
    </rPh>
    <rPh sb="104" eb="107">
      <t>ケッソンキン</t>
    </rPh>
    <rPh sb="107" eb="109">
      <t>ヒリツ</t>
    </rPh>
    <rPh sb="123" eb="124">
      <t>ウエ</t>
    </rPh>
    <rPh sb="131" eb="134">
      <t>ヒガシニホン</t>
    </rPh>
    <rPh sb="134" eb="137">
      <t>ダイシンサイ</t>
    </rPh>
    <rPh sb="140" eb="142">
      <t>フッキュウ</t>
    </rPh>
    <rPh sb="142" eb="144">
      <t>ジギョウ</t>
    </rPh>
    <rPh sb="145" eb="147">
      <t>ハイスイ</t>
    </rPh>
    <rPh sb="147" eb="148">
      <t>カン</t>
    </rPh>
    <rPh sb="149" eb="151">
      <t>フセツ</t>
    </rPh>
    <rPh sb="151" eb="152">
      <t>カ</t>
    </rPh>
    <rPh sb="153" eb="155">
      <t>ジッシ</t>
    </rPh>
    <rPh sb="162" eb="166">
      <t>コテイシサン</t>
    </rPh>
    <rPh sb="166" eb="168">
      <t>ジョキャク</t>
    </rPh>
    <rPh sb="168" eb="169">
      <t>ソン</t>
    </rPh>
    <rPh sb="170" eb="172">
      <t>トクベツ</t>
    </rPh>
    <rPh sb="172" eb="174">
      <t>ソンシツ</t>
    </rPh>
    <rPh sb="176" eb="177">
      <t>オモ</t>
    </rPh>
    <rPh sb="178" eb="180">
      <t>ヨウイン</t>
    </rPh>
    <rPh sb="184" eb="187">
      <t>ジネンド</t>
    </rPh>
    <rPh sb="187" eb="189">
      <t>イコウ</t>
    </rPh>
    <rPh sb="190" eb="192">
      <t>フッキュウ</t>
    </rPh>
    <rPh sb="192" eb="194">
      <t>ジギョウ</t>
    </rPh>
    <rPh sb="195" eb="197">
      <t>シンチョク</t>
    </rPh>
    <rPh sb="200" eb="202">
      <t>テイカ</t>
    </rPh>
    <rPh sb="202" eb="204">
      <t>ケイコウ</t>
    </rPh>
    <rPh sb="205" eb="206">
      <t>テン</t>
    </rPh>
    <rPh sb="208" eb="210">
      <t>ミコ</t>
    </rPh>
    <rPh sb="218" eb="220">
      <t>リュウドウ</t>
    </rPh>
    <rPh sb="220" eb="222">
      <t>ヒリツ</t>
    </rPh>
    <rPh sb="244" eb="246">
      <t>ミマン</t>
    </rPh>
    <rPh sb="247" eb="248">
      <t>トド</t>
    </rPh>
    <rPh sb="255" eb="257">
      <t>フッキュウ</t>
    </rPh>
    <rPh sb="257" eb="259">
      <t>ジギョウ</t>
    </rPh>
    <rPh sb="260" eb="262">
      <t>カンリョウ</t>
    </rPh>
    <rPh sb="263" eb="265">
      <t>ヘイセイ</t>
    </rPh>
    <rPh sb="267" eb="269">
      <t>ネンド</t>
    </rPh>
    <rPh sb="269" eb="271">
      <t>ヨテイ</t>
    </rPh>
    <rPh sb="275" eb="277">
      <t>ジョウショウ</t>
    </rPh>
    <rPh sb="277" eb="279">
      <t>ケイコウ</t>
    </rPh>
    <rPh sb="282" eb="284">
      <t>ミコ</t>
    </rPh>
    <rPh sb="292" eb="295">
      <t>キギョウサイ</t>
    </rPh>
    <rPh sb="295" eb="297">
      <t>ザンダカ</t>
    </rPh>
    <rPh sb="297" eb="298">
      <t>タイ</t>
    </rPh>
    <rPh sb="298" eb="300">
      <t>ジギョウ</t>
    </rPh>
    <rPh sb="300" eb="302">
      <t>キボ</t>
    </rPh>
    <rPh sb="302" eb="304">
      <t>ヒリツ</t>
    </rPh>
    <rPh sb="328" eb="330">
      <t>シセツ</t>
    </rPh>
    <rPh sb="331" eb="334">
      <t>ケイカクテキ</t>
    </rPh>
    <rPh sb="335" eb="337">
      <t>コウシン</t>
    </rPh>
    <rPh sb="338" eb="339">
      <t>ツト</t>
    </rPh>
    <rPh sb="341" eb="343">
      <t>ヒツヨウ</t>
    </rPh>
    <rPh sb="350" eb="352">
      <t>ケイヒ</t>
    </rPh>
    <rPh sb="352" eb="355">
      <t>カイシュウリツ</t>
    </rPh>
    <rPh sb="357" eb="359">
      <t>オスイ</t>
    </rPh>
    <rPh sb="359" eb="361">
      <t>ショリ</t>
    </rPh>
    <rPh sb="361" eb="363">
      <t>ゲンカ</t>
    </rPh>
    <rPh sb="364" eb="366">
      <t>ヨクセイ</t>
    </rPh>
    <rPh sb="384" eb="385">
      <t>ウエ</t>
    </rPh>
    <rPh sb="396" eb="397">
      <t>コ</t>
    </rPh>
    <rPh sb="405" eb="407">
      <t>オスイ</t>
    </rPh>
    <rPh sb="407" eb="409">
      <t>ショリ</t>
    </rPh>
    <rPh sb="409" eb="411">
      <t>ゲンカ</t>
    </rPh>
    <rPh sb="428" eb="429">
      <t>シタ</t>
    </rPh>
    <rPh sb="436" eb="438">
      <t>キョウヨウ</t>
    </rPh>
    <rPh sb="438" eb="440">
      <t>カイシ</t>
    </rPh>
    <rPh sb="442" eb="443">
      <t>アイダ</t>
    </rPh>
    <rPh sb="448" eb="449">
      <t>ネン</t>
    </rPh>
    <rPh sb="450" eb="451">
      <t>ムカ</t>
    </rPh>
    <rPh sb="456" eb="457">
      <t>コウ</t>
    </rPh>
    <rPh sb="457" eb="459">
      <t>シホン</t>
    </rPh>
    <rPh sb="459" eb="460">
      <t>ヒ</t>
    </rPh>
    <rPh sb="460" eb="462">
      <t>タイサク</t>
    </rPh>
    <rPh sb="462" eb="464">
      <t>ケイヒ</t>
    </rPh>
    <rPh sb="468" eb="470">
      <t>イッパン</t>
    </rPh>
    <rPh sb="470" eb="472">
      <t>カイケイ</t>
    </rPh>
    <rPh sb="475" eb="478">
      <t>クリイレキン</t>
    </rPh>
    <rPh sb="479" eb="481">
      <t>ゲンショウ</t>
    </rPh>
    <rPh sb="483" eb="485">
      <t>バアイ</t>
    </rPh>
    <rPh sb="486" eb="488">
      <t>ゾウカ</t>
    </rPh>
    <rPh sb="489" eb="491">
      <t>ミコ</t>
    </rPh>
    <rPh sb="494" eb="496">
      <t>イジ</t>
    </rPh>
    <rPh sb="496" eb="499">
      <t>カンリヒ</t>
    </rPh>
    <rPh sb="500" eb="502">
      <t>シセツ</t>
    </rPh>
    <rPh sb="503" eb="506">
      <t>ケイカクテキ</t>
    </rPh>
    <rPh sb="507" eb="509">
      <t>コウシン</t>
    </rPh>
    <rPh sb="512" eb="514">
      <t>ヒヨウ</t>
    </rPh>
    <rPh sb="514" eb="516">
      <t>サクゲン</t>
    </rPh>
    <rPh sb="516" eb="517">
      <t>オヨ</t>
    </rPh>
    <rPh sb="518" eb="521">
      <t>シヨウリョウ</t>
    </rPh>
    <rPh sb="521" eb="523">
      <t>シュウニュウ</t>
    </rPh>
    <rPh sb="524" eb="526">
      <t>カクホ</t>
    </rPh>
    <rPh sb="526" eb="527">
      <t>トウ</t>
    </rPh>
    <rPh sb="528" eb="529">
      <t>ツト</t>
    </rPh>
    <rPh sb="531" eb="533">
      <t>ヒツヨウ</t>
    </rPh>
    <rPh sb="540" eb="543">
      <t>スイセンカ</t>
    </rPh>
    <rPh sb="543" eb="544">
      <t>リツ</t>
    </rPh>
    <rPh sb="546" eb="549">
      <t>ゼンネンド</t>
    </rPh>
    <rPh sb="550" eb="551">
      <t>ヒ</t>
    </rPh>
    <rPh sb="552" eb="553">
      <t>ツヅ</t>
    </rPh>
    <rPh sb="554" eb="556">
      <t>ルイジ</t>
    </rPh>
    <rPh sb="556" eb="558">
      <t>ダンタイ</t>
    </rPh>
    <rPh sb="558" eb="560">
      <t>ヘイキン</t>
    </rPh>
    <rPh sb="561" eb="563">
      <t>ウワマワ</t>
    </rPh>
    <rPh sb="573" eb="574">
      <t>トウ</t>
    </rPh>
    <rPh sb="577" eb="579">
      <t>セツゾク</t>
    </rPh>
    <rPh sb="580" eb="582">
      <t>フキュウ</t>
    </rPh>
    <rPh sb="582" eb="584">
      <t>ソクシン</t>
    </rPh>
    <rPh sb="585" eb="586">
      <t>ツト</t>
    </rPh>
    <rPh sb="592" eb="594">
      <t>コウジョウ</t>
    </rPh>
    <rPh sb="595" eb="596">
      <t>ハカ</t>
    </rPh>
    <rPh sb="598" eb="601">
      <t>シヨウリョウ</t>
    </rPh>
    <rPh sb="601" eb="603">
      <t>シュウニュウ</t>
    </rPh>
    <rPh sb="604" eb="605">
      <t>ムス</t>
    </rPh>
    <phoneticPr fontId="4"/>
  </si>
  <si>
    <t xml:space="preserve">　当市の管路施設は、昭和50年から整備し、昭和63年に供用開始を行っている。
　①～③全ての指標について、類似団体平均を下回っており、今後、本格的な更新時期を迎えることを見据え、長寿命化計画（平成27～31年度）に基づき、5年ごとに計画を見直しながら、計画的な維持管理に努め、老朽化対策を図る。
</t>
    <rPh sb="43" eb="44">
      <t>スベ</t>
    </rPh>
    <rPh sb="46" eb="48">
      <t>シヒョウ</t>
    </rPh>
    <rPh sb="53" eb="55">
      <t>ルイジ</t>
    </rPh>
    <rPh sb="55" eb="57">
      <t>ダンタイ</t>
    </rPh>
    <rPh sb="57" eb="59">
      <t>ヘイキン</t>
    </rPh>
    <rPh sb="60" eb="62">
      <t>シタマワ</t>
    </rPh>
    <rPh sb="67" eb="69">
      <t>コンゴ</t>
    </rPh>
    <rPh sb="70" eb="73">
      <t>ホンカクテキ</t>
    </rPh>
    <rPh sb="74" eb="76">
      <t>コウシン</t>
    </rPh>
    <rPh sb="76" eb="78">
      <t>ジキ</t>
    </rPh>
    <rPh sb="79" eb="80">
      <t>ムカ</t>
    </rPh>
    <rPh sb="85" eb="87">
      <t>ミス</t>
    </rPh>
    <rPh sb="96" eb="98">
      <t>ヘイセイ</t>
    </rPh>
    <rPh sb="107" eb="108">
      <t>モト</t>
    </rPh>
    <rPh sb="112" eb="113">
      <t>ネン</t>
    </rPh>
    <rPh sb="116" eb="118">
      <t>ケイカク</t>
    </rPh>
    <phoneticPr fontId="4"/>
  </si>
  <si>
    <t>　人口減少による使用料収入の減、修繕費の増加、施設の更新財源確保等の課題に対し、持続可能な事業として収支バランスの改善を図り、必要に応じ使用料の見直しも検討しながら、健全で効率の良い経営に努めていく。</t>
    <rPh sb="1" eb="3">
      <t>ジンコウ</t>
    </rPh>
    <rPh sb="3" eb="5">
      <t>ゲンショウ</t>
    </rPh>
    <rPh sb="8" eb="11">
      <t>シヨウリョウ</t>
    </rPh>
    <rPh sb="11" eb="13">
      <t>シュウニュウ</t>
    </rPh>
    <rPh sb="14" eb="15">
      <t>ゲン</t>
    </rPh>
    <rPh sb="16" eb="19">
      <t>シュウゼンヒ</t>
    </rPh>
    <rPh sb="20" eb="22">
      <t>ゾウカ</t>
    </rPh>
    <rPh sb="23" eb="25">
      <t>シセツ</t>
    </rPh>
    <rPh sb="26" eb="28">
      <t>コウシン</t>
    </rPh>
    <rPh sb="28" eb="30">
      <t>ザイゲン</t>
    </rPh>
    <rPh sb="30" eb="32">
      <t>カクホ</t>
    </rPh>
    <rPh sb="32" eb="33">
      <t>ナド</t>
    </rPh>
    <rPh sb="34" eb="36">
      <t>カダイ</t>
    </rPh>
    <rPh sb="37" eb="38">
      <t>タイ</t>
    </rPh>
    <rPh sb="40" eb="42">
      <t>ジゾク</t>
    </rPh>
    <rPh sb="42" eb="44">
      <t>カノウ</t>
    </rPh>
    <rPh sb="45" eb="47">
      <t>ジギョウ</t>
    </rPh>
    <rPh sb="50" eb="52">
      <t>シュウシ</t>
    </rPh>
    <rPh sb="57" eb="59">
      <t>カイゼン</t>
    </rPh>
    <rPh sb="60" eb="61">
      <t>ハカ</t>
    </rPh>
    <rPh sb="63" eb="65">
      <t>ヒツヨウ</t>
    </rPh>
    <rPh sb="66" eb="67">
      <t>オウ</t>
    </rPh>
    <rPh sb="94" eb="95">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</si>
</sst>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formatCode="#,##0.00;&quot;△&quot;#,##0.00;&quot;-&quot;">
                  <c:v>7.0000000000000007E-2</c:v>
                </c:pt>
              </c:numCache>
            </c:numRef>
          </c:val>
        </c:ser>
        <c:dLbls>
          <c:showLegendKey val="0"/>
          <c:showVal val="0"/>
          <c:showCatName val="0"/>
          <c:showSerName val="0"/>
          <c:showPercent val="0"/>
          <c:showBubbleSize val="0"/>
        </c:dLbls>
        <c:gapWidth val="150"/>
        <c:axId val="49591808"/>
        <c:axId val="49593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0.01</c:v>
                </c:pt>
                <c:pt idx="1">
                  <c:v>0.1</c:v>
                </c:pt>
                <c:pt idx="2">
                  <c:v>7.0000000000000007E-2</c:v>
                </c:pt>
                <c:pt idx="3">
                  <c:v>0.04</c:v>
                </c:pt>
                <c:pt idx="4">
                  <c:v>0.11</c:v>
                </c:pt>
              </c:numCache>
            </c:numRef>
          </c:val>
          <c:smooth val="0"/>
        </c:ser>
        <c:dLbls>
          <c:showLegendKey val="0"/>
          <c:showVal val="0"/>
          <c:showCatName val="0"/>
          <c:showSerName val="0"/>
          <c:showPercent val="0"/>
          <c:showBubbleSize val="0"/>
        </c:dLbls>
        <c:marker val="1"/>
        <c:smooth val="0"/>
        <c:axId val="49591808"/>
        <c:axId val="49593728"/>
      </c:lineChart>
      <c:dateAx>
        <c:axId val="49591808"/>
        <c:scaling>
          <c:orientation val="minMax"/>
        </c:scaling>
        <c:delete val="1"/>
        <c:axPos val="b"/>
        <c:numFmt formatCode="ge" sourceLinked="1"/>
        <c:majorTickMark val="none"/>
        <c:minorTickMark val="none"/>
        <c:tickLblPos val="none"/>
        <c:crossAx val="49593728"/>
        <c:crosses val="autoZero"/>
        <c:auto val="1"/>
        <c:lblOffset val="100"/>
        <c:baseTimeUnit val="years"/>
      </c:dateAx>
      <c:valAx>
        <c:axId val="495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59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2444160"/>
        <c:axId val="9244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53.79</c:v>
                </c:pt>
                <c:pt idx="1">
                  <c:v>55.41</c:v>
                </c:pt>
                <c:pt idx="2">
                  <c:v>55.81</c:v>
                </c:pt>
                <c:pt idx="3">
                  <c:v>54.44</c:v>
                </c:pt>
                <c:pt idx="4">
                  <c:v>54.67</c:v>
                </c:pt>
              </c:numCache>
            </c:numRef>
          </c:val>
          <c:smooth val="0"/>
        </c:ser>
        <c:dLbls>
          <c:showLegendKey val="0"/>
          <c:showVal val="0"/>
          <c:showCatName val="0"/>
          <c:showSerName val="0"/>
          <c:showPercent val="0"/>
          <c:showBubbleSize val="0"/>
        </c:dLbls>
        <c:marker val="1"/>
        <c:smooth val="0"/>
        <c:axId val="92444160"/>
        <c:axId val="92446080"/>
      </c:lineChart>
      <c:dateAx>
        <c:axId val="92444160"/>
        <c:scaling>
          <c:orientation val="minMax"/>
        </c:scaling>
        <c:delete val="1"/>
        <c:axPos val="b"/>
        <c:numFmt formatCode="ge" sourceLinked="1"/>
        <c:majorTickMark val="none"/>
        <c:minorTickMark val="none"/>
        <c:tickLblPos val="none"/>
        <c:crossAx val="92446080"/>
        <c:crosses val="autoZero"/>
        <c:auto val="1"/>
        <c:lblOffset val="100"/>
        <c:baseTimeUnit val="years"/>
      </c:dateAx>
      <c:valAx>
        <c:axId val="9244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44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91.06</c:v>
                </c:pt>
                <c:pt idx="1">
                  <c:v>91.28</c:v>
                </c:pt>
                <c:pt idx="2">
                  <c:v>91.47</c:v>
                </c:pt>
                <c:pt idx="3">
                  <c:v>92.79</c:v>
                </c:pt>
                <c:pt idx="4">
                  <c:v>93.46</c:v>
                </c:pt>
              </c:numCache>
            </c:numRef>
          </c:val>
        </c:ser>
        <c:dLbls>
          <c:showLegendKey val="0"/>
          <c:showVal val="0"/>
          <c:showCatName val="0"/>
          <c:showSerName val="0"/>
          <c:showPercent val="0"/>
          <c:showBubbleSize val="0"/>
        </c:dLbls>
        <c:gapWidth val="150"/>
        <c:axId val="92738688"/>
        <c:axId val="92740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83.76</c:v>
                </c:pt>
                <c:pt idx="1">
                  <c:v>84.12</c:v>
                </c:pt>
                <c:pt idx="2">
                  <c:v>84.41</c:v>
                </c:pt>
                <c:pt idx="3">
                  <c:v>84.2</c:v>
                </c:pt>
                <c:pt idx="4">
                  <c:v>83.8</c:v>
                </c:pt>
              </c:numCache>
            </c:numRef>
          </c:val>
          <c:smooth val="0"/>
        </c:ser>
        <c:dLbls>
          <c:showLegendKey val="0"/>
          <c:showVal val="0"/>
          <c:showCatName val="0"/>
          <c:showSerName val="0"/>
          <c:showPercent val="0"/>
          <c:showBubbleSize val="0"/>
        </c:dLbls>
        <c:marker val="1"/>
        <c:smooth val="0"/>
        <c:axId val="92738688"/>
        <c:axId val="92740608"/>
      </c:lineChart>
      <c:dateAx>
        <c:axId val="92738688"/>
        <c:scaling>
          <c:orientation val="minMax"/>
        </c:scaling>
        <c:delete val="1"/>
        <c:axPos val="b"/>
        <c:numFmt formatCode="ge" sourceLinked="1"/>
        <c:majorTickMark val="none"/>
        <c:minorTickMark val="none"/>
        <c:tickLblPos val="none"/>
        <c:crossAx val="92740608"/>
        <c:crosses val="autoZero"/>
        <c:auto val="1"/>
        <c:lblOffset val="100"/>
        <c:baseTimeUnit val="years"/>
      </c:dateAx>
      <c:valAx>
        <c:axId val="92740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73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99.62</c:v>
                </c:pt>
                <c:pt idx="1">
                  <c:v>98.35</c:v>
                </c:pt>
                <c:pt idx="2">
                  <c:v>102.74</c:v>
                </c:pt>
                <c:pt idx="3">
                  <c:v>107.11</c:v>
                </c:pt>
                <c:pt idx="4">
                  <c:v>107.3</c:v>
                </c:pt>
              </c:numCache>
            </c:numRef>
          </c:val>
        </c:ser>
        <c:dLbls>
          <c:showLegendKey val="0"/>
          <c:showVal val="0"/>
          <c:showCatName val="0"/>
          <c:showSerName val="0"/>
          <c:showPercent val="0"/>
          <c:showBubbleSize val="0"/>
        </c:dLbls>
        <c:gapWidth val="150"/>
        <c:axId val="104076416"/>
        <c:axId val="10410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101.09</c:v>
                </c:pt>
                <c:pt idx="1">
                  <c:v>102.83</c:v>
                </c:pt>
                <c:pt idx="2">
                  <c:v>102.73</c:v>
                </c:pt>
                <c:pt idx="3">
                  <c:v>108.56</c:v>
                </c:pt>
                <c:pt idx="4">
                  <c:v>109.12</c:v>
                </c:pt>
              </c:numCache>
            </c:numRef>
          </c:val>
          <c:smooth val="0"/>
        </c:ser>
        <c:dLbls>
          <c:showLegendKey val="0"/>
          <c:showVal val="0"/>
          <c:showCatName val="0"/>
          <c:showSerName val="0"/>
          <c:showPercent val="0"/>
          <c:showBubbleSize val="0"/>
        </c:dLbls>
        <c:marker val="1"/>
        <c:smooth val="0"/>
        <c:axId val="104076416"/>
        <c:axId val="104103936"/>
      </c:lineChart>
      <c:dateAx>
        <c:axId val="104076416"/>
        <c:scaling>
          <c:orientation val="minMax"/>
        </c:scaling>
        <c:delete val="1"/>
        <c:axPos val="b"/>
        <c:numFmt formatCode="ge" sourceLinked="1"/>
        <c:majorTickMark val="none"/>
        <c:minorTickMark val="none"/>
        <c:tickLblPos val="none"/>
        <c:crossAx val="104103936"/>
        <c:crosses val="autoZero"/>
        <c:auto val="1"/>
        <c:lblOffset val="100"/>
        <c:baseTimeUnit val="years"/>
      </c:dateAx>
      <c:valAx>
        <c:axId val="10410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7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6.99</c:v>
                </c:pt>
                <c:pt idx="1">
                  <c:v>8.01</c:v>
                </c:pt>
                <c:pt idx="2">
                  <c:v>9.39</c:v>
                </c:pt>
                <c:pt idx="3">
                  <c:v>16.93</c:v>
                </c:pt>
                <c:pt idx="4">
                  <c:v>18.84</c:v>
                </c:pt>
              </c:numCache>
            </c:numRef>
          </c:val>
        </c:ser>
        <c:dLbls>
          <c:showLegendKey val="0"/>
          <c:showVal val="0"/>
          <c:showCatName val="0"/>
          <c:showSerName val="0"/>
          <c:showPercent val="0"/>
          <c:showBubbleSize val="0"/>
        </c:dLbls>
        <c:gapWidth val="150"/>
        <c:axId val="104196736"/>
        <c:axId val="11479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11.9</c:v>
                </c:pt>
                <c:pt idx="1">
                  <c:v>10.46</c:v>
                </c:pt>
                <c:pt idx="2">
                  <c:v>11.39</c:v>
                </c:pt>
                <c:pt idx="3">
                  <c:v>21.28</c:v>
                </c:pt>
                <c:pt idx="4">
                  <c:v>23.95</c:v>
                </c:pt>
              </c:numCache>
            </c:numRef>
          </c:val>
          <c:smooth val="0"/>
        </c:ser>
        <c:dLbls>
          <c:showLegendKey val="0"/>
          <c:showVal val="0"/>
          <c:showCatName val="0"/>
          <c:showSerName val="0"/>
          <c:showPercent val="0"/>
          <c:showBubbleSize val="0"/>
        </c:dLbls>
        <c:marker val="1"/>
        <c:smooth val="0"/>
        <c:axId val="104196736"/>
        <c:axId val="114795264"/>
      </c:lineChart>
      <c:dateAx>
        <c:axId val="104196736"/>
        <c:scaling>
          <c:orientation val="minMax"/>
        </c:scaling>
        <c:delete val="1"/>
        <c:axPos val="b"/>
        <c:numFmt formatCode="ge" sourceLinked="1"/>
        <c:majorTickMark val="none"/>
        <c:minorTickMark val="none"/>
        <c:tickLblPos val="none"/>
        <c:crossAx val="114795264"/>
        <c:crosses val="autoZero"/>
        <c:auto val="1"/>
        <c:lblOffset val="100"/>
        <c:baseTimeUnit val="years"/>
      </c:dateAx>
      <c:valAx>
        <c:axId val="11479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19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38379264"/>
        <c:axId val="13838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formatCode="#,##0.00;&quot;△&quot;#,##0.00">
                  <c:v>0</c:v>
                </c:pt>
                <c:pt idx="1">
                  <c:v>0.66</c:v>
                </c:pt>
                <c:pt idx="2">
                  <c:v>0.78</c:v>
                </c:pt>
                <c:pt idx="3" formatCode="#,##0.00;&quot;△&quot;#,##0.00">
                  <c:v>0</c:v>
                </c:pt>
                <c:pt idx="4" formatCode="#,##0.00;&quot;△&quot;#,##0.00">
                  <c:v>0</c:v>
                </c:pt>
              </c:numCache>
            </c:numRef>
          </c:val>
          <c:smooth val="0"/>
        </c:ser>
        <c:dLbls>
          <c:showLegendKey val="0"/>
          <c:showVal val="0"/>
          <c:showCatName val="0"/>
          <c:showSerName val="0"/>
          <c:showPercent val="0"/>
          <c:showBubbleSize val="0"/>
        </c:dLbls>
        <c:marker val="1"/>
        <c:smooth val="0"/>
        <c:axId val="138379264"/>
        <c:axId val="138381184"/>
      </c:lineChart>
      <c:dateAx>
        <c:axId val="138379264"/>
        <c:scaling>
          <c:orientation val="minMax"/>
        </c:scaling>
        <c:delete val="1"/>
        <c:axPos val="b"/>
        <c:numFmt formatCode="ge" sourceLinked="1"/>
        <c:majorTickMark val="none"/>
        <c:minorTickMark val="none"/>
        <c:tickLblPos val="none"/>
        <c:crossAx val="138381184"/>
        <c:crosses val="autoZero"/>
        <c:auto val="1"/>
        <c:lblOffset val="100"/>
        <c:baseTimeUnit val="years"/>
      </c:dateAx>
      <c:valAx>
        <c:axId val="13838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837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130.44999999999999</c:v>
                </c:pt>
                <c:pt idx="1">
                  <c:v>125.24</c:v>
                </c:pt>
                <c:pt idx="2">
                  <c:v>121.56</c:v>
                </c:pt>
                <c:pt idx="3">
                  <c:v>118.18</c:v>
                </c:pt>
                <c:pt idx="4">
                  <c:v>139.61000000000001</c:v>
                </c:pt>
              </c:numCache>
            </c:numRef>
          </c:val>
        </c:ser>
        <c:dLbls>
          <c:showLegendKey val="0"/>
          <c:showVal val="0"/>
          <c:showCatName val="0"/>
          <c:showSerName val="0"/>
          <c:showPercent val="0"/>
          <c:showBubbleSize val="0"/>
        </c:dLbls>
        <c:gapWidth val="150"/>
        <c:axId val="152760704"/>
        <c:axId val="15277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174.36</c:v>
                </c:pt>
                <c:pt idx="1">
                  <c:v>146.78</c:v>
                </c:pt>
                <c:pt idx="2">
                  <c:v>149.66</c:v>
                </c:pt>
                <c:pt idx="3">
                  <c:v>100.32</c:v>
                </c:pt>
                <c:pt idx="4">
                  <c:v>116.49</c:v>
                </c:pt>
              </c:numCache>
            </c:numRef>
          </c:val>
          <c:smooth val="0"/>
        </c:ser>
        <c:dLbls>
          <c:showLegendKey val="0"/>
          <c:showVal val="0"/>
          <c:showCatName val="0"/>
          <c:showSerName val="0"/>
          <c:showPercent val="0"/>
          <c:showBubbleSize val="0"/>
        </c:dLbls>
        <c:marker val="1"/>
        <c:smooth val="0"/>
        <c:axId val="152760704"/>
        <c:axId val="152779008"/>
      </c:lineChart>
      <c:dateAx>
        <c:axId val="152760704"/>
        <c:scaling>
          <c:orientation val="minMax"/>
        </c:scaling>
        <c:delete val="1"/>
        <c:axPos val="b"/>
        <c:numFmt formatCode="ge" sourceLinked="1"/>
        <c:majorTickMark val="none"/>
        <c:minorTickMark val="none"/>
        <c:tickLblPos val="none"/>
        <c:crossAx val="152779008"/>
        <c:crosses val="autoZero"/>
        <c:auto val="1"/>
        <c:lblOffset val="100"/>
        <c:baseTimeUnit val="years"/>
      </c:dateAx>
      <c:valAx>
        <c:axId val="15277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760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130.81</c:v>
                </c:pt>
                <c:pt idx="1">
                  <c:v>115.72</c:v>
                </c:pt>
                <c:pt idx="2">
                  <c:v>221.63</c:v>
                </c:pt>
                <c:pt idx="3">
                  <c:v>46.23</c:v>
                </c:pt>
                <c:pt idx="4">
                  <c:v>53.07</c:v>
                </c:pt>
              </c:numCache>
            </c:numRef>
          </c:val>
        </c:ser>
        <c:dLbls>
          <c:showLegendKey val="0"/>
          <c:showVal val="0"/>
          <c:showCatName val="0"/>
          <c:showSerName val="0"/>
          <c:showPercent val="0"/>
          <c:showBubbleSize val="0"/>
        </c:dLbls>
        <c:gapWidth val="150"/>
        <c:axId val="202438528"/>
        <c:axId val="20296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118.8</c:v>
                </c:pt>
                <c:pt idx="1">
                  <c:v>151.6</c:v>
                </c:pt>
                <c:pt idx="2">
                  <c:v>246.4</c:v>
                </c:pt>
                <c:pt idx="3">
                  <c:v>49.23</c:v>
                </c:pt>
                <c:pt idx="4">
                  <c:v>44.37</c:v>
                </c:pt>
              </c:numCache>
            </c:numRef>
          </c:val>
          <c:smooth val="0"/>
        </c:ser>
        <c:dLbls>
          <c:showLegendKey val="0"/>
          <c:showVal val="0"/>
          <c:showCatName val="0"/>
          <c:showSerName val="0"/>
          <c:showPercent val="0"/>
          <c:showBubbleSize val="0"/>
        </c:dLbls>
        <c:marker val="1"/>
        <c:smooth val="0"/>
        <c:axId val="202438528"/>
        <c:axId val="202966528"/>
      </c:lineChart>
      <c:dateAx>
        <c:axId val="202438528"/>
        <c:scaling>
          <c:orientation val="minMax"/>
        </c:scaling>
        <c:delete val="1"/>
        <c:axPos val="b"/>
        <c:numFmt formatCode="ge" sourceLinked="1"/>
        <c:majorTickMark val="none"/>
        <c:minorTickMark val="none"/>
        <c:tickLblPos val="none"/>
        <c:crossAx val="202966528"/>
        <c:crosses val="autoZero"/>
        <c:auto val="1"/>
        <c:lblOffset val="100"/>
        <c:baseTimeUnit val="years"/>
      </c:dateAx>
      <c:valAx>
        <c:axId val="20296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3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1564.24</c:v>
                </c:pt>
                <c:pt idx="1">
                  <c:v>1406.92</c:v>
                </c:pt>
                <c:pt idx="2">
                  <c:v>1469.5</c:v>
                </c:pt>
                <c:pt idx="3">
                  <c:v>1354.68</c:v>
                </c:pt>
                <c:pt idx="4">
                  <c:v>1401.55</c:v>
                </c:pt>
              </c:numCache>
            </c:numRef>
          </c:val>
        </c:ser>
        <c:dLbls>
          <c:showLegendKey val="0"/>
          <c:showVal val="0"/>
          <c:showCatName val="0"/>
          <c:showSerName val="0"/>
          <c:showPercent val="0"/>
          <c:showBubbleSize val="0"/>
        </c:dLbls>
        <c:gapWidth val="150"/>
        <c:axId val="92285568"/>
        <c:axId val="92287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1334.01</c:v>
                </c:pt>
                <c:pt idx="1">
                  <c:v>1273.52</c:v>
                </c:pt>
                <c:pt idx="2">
                  <c:v>1209.95</c:v>
                </c:pt>
                <c:pt idx="3">
                  <c:v>1136.5</c:v>
                </c:pt>
                <c:pt idx="4">
                  <c:v>1118.56</c:v>
                </c:pt>
              </c:numCache>
            </c:numRef>
          </c:val>
          <c:smooth val="0"/>
        </c:ser>
        <c:dLbls>
          <c:showLegendKey val="0"/>
          <c:showVal val="0"/>
          <c:showCatName val="0"/>
          <c:showSerName val="0"/>
          <c:showPercent val="0"/>
          <c:showBubbleSize val="0"/>
        </c:dLbls>
        <c:marker val="1"/>
        <c:smooth val="0"/>
        <c:axId val="92285568"/>
        <c:axId val="92287744"/>
      </c:lineChart>
      <c:dateAx>
        <c:axId val="92285568"/>
        <c:scaling>
          <c:orientation val="minMax"/>
        </c:scaling>
        <c:delete val="1"/>
        <c:axPos val="b"/>
        <c:numFmt formatCode="ge" sourceLinked="1"/>
        <c:majorTickMark val="none"/>
        <c:minorTickMark val="none"/>
        <c:tickLblPos val="none"/>
        <c:crossAx val="92287744"/>
        <c:crosses val="autoZero"/>
        <c:auto val="1"/>
        <c:lblOffset val="100"/>
        <c:baseTimeUnit val="years"/>
      </c:dateAx>
      <c:valAx>
        <c:axId val="9228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28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102.28</c:v>
                </c:pt>
                <c:pt idx="1">
                  <c:v>100.96</c:v>
                </c:pt>
                <c:pt idx="2">
                  <c:v>110.06</c:v>
                </c:pt>
                <c:pt idx="3">
                  <c:v>111.12</c:v>
                </c:pt>
                <c:pt idx="4">
                  <c:v>111.15</c:v>
                </c:pt>
              </c:numCache>
            </c:numRef>
          </c:val>
        </c:ser>
        <c:dLbls>
          <c:showLegendKey val="0"/>
          <c:showVal val="0"/>
          <c:showCatName val="0"/>
          <c:showSerName val="0"/>
          <c:showPercent val="0"/>
          <c:showBubbleSize val="0"/>
        </c:dLbls>
        <c:gapWidth val="150"/>
        <c:axId val="92309760"/>
        <c:axId val="9241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67.14</c:v>
                </c:pt>
                <c:pt idx="1">
                  <c:v>67.849999999999994</c:v>
                </c:pt>
                <c:pt idx="2">
                  <c:v>69.48</c:v>
                </c:pt>
                <c:pt idx="3">
                  <c:v>71.650000000000006</c:v>
                </c:pt>
                <c:pt idx="4">
                  <c:v>72.33</c:v>
                </c:pt>
              </c:numCache>
            </c:numRef>
          </c:val>
          <c:smooth val="0"/>
        </c:ser>
        <c:dLbls>
          <c:showLegendKey val="0"/>
          <c:showVal val="0"/>
          <c:showCatName val="0"/>
          <c:showSerName val="0"/>
          <c:showPercent val="0"/>
          <c:showBubbleSize val="0"/>
        </c:dLbls>
        <c:marker val="1"/>
        <c:smooth val="0"/>
        <c:axId val="92309760"/>
        <c:axId val="92414336"/>
      </c:lineChart>
      <c:dateAx>
        <c:axId val="92309760"/>
        <c:scaling>
          <c:orientation val="minMax"/>
        </c:scaling>
        <c:delete val="1"/>
        <c:axPos val="b"/>
        <c:numFmt formatCode="ge" sourceLinked="1"/>
        <c:majorTickMark val="none"/>
        <c:minorTickMark val="none"/>
        <c:tickLblPos val="none"/>
        <c:crossAx val="92414336"/>
        <c:crosses val="autoZero"/>
        <c:auto val="1"/>
        <c:lblOffset val="100"/>
        <c:baseTimeUnit val="years"/>
      </c:dateAx>
      <c:valAx>
        <c:axId val="9241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30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158.88999999999999</c:v>
                </c:pt>
                <c:pt idx="1">
                  <c:v>165.03</c:v>
                </c:pt>
                <c:pt idx="2">
                  <c:v>151.4</c:v>
                </c:pt>
                <c:pt idx="3">
                  <c:v>150</c:v>
                </c:pt>
                <c:pt idx="4">
                  <c:v>150.18</c:v>
                </c:pt>
              </c:numCache>
            </c:numRef>
          </c:val>
        </c:ser>
        <c:dLbls>
          <c:showLegendKey val="0"/>
          <c:showVal val="0"/>
          <c:showCatName val="0"/>
          <c:showSerName val="0"/>
          <c:showPercent val="0"/>
          <c:showBubbleSize val="0"/>
        </c:dLbls>
        <c:gapWidth val="150"/>
        <c:axId val="92424064"/>
        <c:axId val="92430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224.83</c:v>
                </c:pt>
                <c:pt idx="1">
                  <c:v>224.94</c:v>
                </c:pt>
                <c:pt idx="2">
                  <c:v>220.67</c:v>
                </c:pt>
                <c:pt idx="3">
                  <c:v>217.82</c:v>
                </c:pt>
                <c:pt idx="4">
                  <c:v>215.28</c:v>
                </c:pt>
              </c:numCache>
            </c:numRef>
          </c:val>
          <c:smooth val="0"/>
        </c:ser>
        <c:dLbls>
          <c:showLegendKey val="0"/>
          <c:showVal val="0"/>
          <c:showCatName val="0"/>
          <c:showSerName val="0"/>
          <c:showPercent val="0"/>
          <c:showBubbleSize val="0"/>
        </c:dLbls>
        <c:marker val="1"/>
        <c:smooth val="0"/>
        <c:axId val="92424064"/>
        <c:axId val="92430336"/>
      </c:lineChart>
      <c:dateAx>
        <c:axId val="92424064"/>
        <c:scaling>
          <c:orientation val="minMax"/>
        </c:scaling>
        <c:delete val="1"/>
        <c:axPos val="b"/>
        <c:numFmt formatCode="ge" sourceLinked="1"/>
        <c:majorTickMark val="none"/>
        <c:minorTickMark val="none"/>
        <c:tickLblPos val="none"/>
        <c:crossAx val="92430336"/>
        <c:crosses val="autoZero"/>
        <c:auto val="1"/>
        <c:lblOffset val="100"/>
        <c:baseTimeUnit val="years"/>
      </c:dateAx>
      <c:valAx>
        <c:axId val="9243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42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【108.23】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【4.45】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【57.41】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【36.85】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【4.56】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Z49" zoomScaleNormal="100" workbookViewId="0">
      <selection activeCell="CN65" sqref="CN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5" t="s">
        <v>0</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75" customHeight="1" x14ac:dyDescent="0.15">
      <c r="A3" s="2"/>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row>
    <row r="4" spans="1:78" ht="9.75" customHeight="1" x14ac:dyDescent="0.15">
      <c r="A4" s="2"/>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6" t="str">
        <f>データ!H6</f>
        <v>宮城県　白石市</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3"/>
      <c r="AE7" s="3"/>
      <c r="AF7" s="3"/>
      <c r="AG7" s="3"/>
      <c r="AH7" s="3"/>
      <c r="AI7" s="3"/>
      <c r="AJ7" s="3"/>
      <c r="AK7" s="3"/>
      <c r="AL7" s="63" t="s">
        <v>5</v>
      </c>
      <c r="AM7" s="63"/>
      <c r="AN7" s="63"/>
      <c r="AO7" s="63"/>
      <c r="AP7" s="63"/>
      <c r="AQ7" s="63"/>
      <c r="AR7" s="63"/>
      <c r="AS7" s="63"/>
      <c r="AT7" s="63" t="s">
        <v>6</v>
      </c>
      <c r="AU7" s="63"/>
      <c r="AV7" s="63"/>
      <c r="AW7" s="63"/>
      <c r="AX7" s="63"/>
      <c r="AY7" s="63"/>
      <c r="AZ7" s="63"/>
      <c r="BA7" s="63"/>
      <c r="BB7" s="63" t="s">
        <v>7</v>
      </c>
      <c r="BC7" s="63"/>
      <c r="BD7" s="63"/>
      <c r="BE7" s="63"/>
      <c r="BF7" s="63"/>
      <c r="BG7" s="63"/>
      <c r="BH7" s="63"/>
      <c r="BI7" s="63"/>
      <c r="BJ7" s="3"/>
      <c r="BK7" s="3"/>
      <c r="BL7" s="4" t="s">
        <v>8</v>
      </c>
      <c r="BM7" s="5"/>
      <c r="BN7" s="5"/>
      <c r="BO7" s="5"/>
      <c r="BP7" s="5"/>
      <c r="BQ7" s="5"/>
      <c r="BR7" s="5"/>
      <c r="BS7" s="5"/>
      <c r="BT7" s="5"/>
      <c r="BU7" s="5"/>
      <c r="BV7" s="5"/>
      <c r="BW7" s="5"/>
      <c r="BX7" s="5"/>
      <c r="BY7" s="6"/>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Cc2</v>
      </c>
      <c r="X8" s="64"/>
      <c r="Y8" s="64"/>
      <c r="Z8" s="64"/>
      <c r="AA8" s="64"/>
      <c r="AB8" s="64"/>
      <c r="AC8" s="64"/>
      <c r="AD8" s="3"/>
      <c r="AE8" s="3"/>
      <c r="AF8" s="3"/>
      <c r="AG8" s="3"/>
      <c r="AH8" s="3"/>
      <c r="AI8" s="3"/>
      <c r="AJ8" s="3"/>
      <c r="AK8" s="3"/>
      <c r="AL8" s="58">
        <f>データ!R6</f>
        <v>35593</v>
      </c>
      <c r="AM8" s="58"/>
      <c r="AN8" s="58"/>
      <c r="AO8" s="58"/>
      <c r="AP8" s="58"/>
      <c r="AQ8" s="58"/>
      <c r="AR8" s="58"/>
      <c r="AS8" s="58"/>
      <c r="AT8" s="57">
        <f>データ!S6</f>
        <v>286.48</v>
      </c>
      <c r="AU8" s="57"/>
      <c r="AV8" s="57"/>
      <c r="AW8" s="57"/>
      <c r="AX8" s="57"/>
      <c r="AY8" s="57"/>
      <c r="AZ8" s="57"/>
      <c r="BA8" s="57"/>
      <c r="BB8" s="57">
        <f>データ!T6</f>
        <v>124.24</v>
      </c>
      <c r="BC8" s="57"/>
      <c r="BD8" s="57"/>
      <c r="BE8" s="57"/>
      <c r="BF8" s="57"/>
      <c r="BG8" s="57"/>
      <c r="BH8" s="57"/>
      <c r="BI8" s="57"/>
      <c r="BJ8" s="3"/>
      <c r="BK8" s="3"/>
      <c r="BL8" s="61" t="s">
        <v>9</v>
      </c>
      <c r="BM8" s="62"/>
      <c r="BN8" s="7" t="s">
        <v>10</v>
      </c>
      <c r="BO8" s="8"/>
      <c r="BP8" s="8"/>
      <c r="BQ8" s="8"/>
      <c r="BR8" s="8"/>
      <c r="BS8" s="8"/>
      <c r="BT8" s="8"/>
      <c r="BU8" s="8"/>
      <c r="BV8" s="8"/>
      <c r="BW8" s="8"/>
      <c r="BX8" s="8"/>
      <c r="BY8" s="9"/>
    </row>
    <row r="9" spans="1:78" ht="18.75" customHeight="1" x14ac:dyDescent="0.15">
      <c r="A9" s="2"/>
      <c r="B9" s="63" t="s">
        <v>11</v>
      </c>
      <c r="C9" s="63"/>
      <c r="D9" s="63"/>
      <c r="E9" s="63"/>
      <c r="F9" s="63"/>
      <c r="G9" s="63"/>
      <c r="H9" s="63"/>
      <c r="I9" s="63" t="s">
        <v>12</v>
      </c>
      <c r="J9" s="63"/>
      <c r="K9" s="63"/>
      <c r="L9" s="63"/>
      <c r="M9" s="63"/>
      <c r="N9" s="63"/>
      <c r="O9" s="63"/>
      <c r="P9" s="63" t="s">
        <v>13</v>
      </c>
      <c r="Q9" s="63"/>
      <c r="R9" s="63"/>
      <c r="S9" s="63"/>
      <c r="T9" s="63"/>
      <c r="U9" s="63"/>
      <c r="V9" s="63"/>
      <c r="W9" s="63" t="s">
        <v>14</v>
      </c>
      <c r="X9" s="63"/>
      <c r="Y9" s="63"/>
      <c r="Z9" s="63"/>
      <c r="AA9" s="63"/>
      <c r="AB9" s="63"/>
      <c r="AC9" s="63"/>
      <c r="AD9" s="63" t="s">
        <v>15</v>
      </c>
      <c r="AE9" s="63"/>
      <c r="AF9" s="63"/>
      <c r="AG9" s="63"/>
      <c r="AH9" s="63"/>
      <c r="AI9" s="63"/>
      <c r="AJ9" s="63"/>
      <c r="AK9" s="3"/>
      <c r="AL9" s="63" t="s">
        <v>16</v>
      </c>
      <c r="AM9" s="63"/>
      <c r="AN9" s="63"/>
      <c r="AO9" s="63"/>
      <c r="AP9" s="63"/>
      <c r="AQ9" s="63"/>
      <c r="AR9" s="63"/>
      <c r="AS9" s="63"/>
      <c r="AT9" s="63" t="s">
        <v>17</v>
      </c>
      <c r="AU9" s="63"/>
      <c r="AV9" s="63"/>
      <c r="AW9" s="63"/>
      <c r="AX9" s="63"/>
      <c r="AY9" s="63"/>
      <c r="AZ9" s="63"/>
      <c r="BA9" s="63"/>
      <c r="BB9" s="63" t="s">
        <v>18</v>
      </c>
      <c r="BC9" s="63"/>
      <c r="BD9" s="63"/>
      <c r="BE9" s="63"/>
      <c r="BF9" s="63"/>
      <c r="BG9" s="63"/>
      <c r="BH9" s="63"/>
      <c r="BI9" s="63"/>
      <c r="BJ9" s="3"/>
      <c r="BK9" s="3"/>
      <c r="BL9" s="55" t="s">
        <v>19</v>
      </c>
      <c r="BM9" s="56"/>
      <c r="BN9" s="10" t="s">
        <v>20</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f>データ!N6</f>
        <v>47.57</v>
      </c>
      <c r="J10" s="57"/>
      <c r="K10" s="57"/>
      <c r="L10" s="57"/>
      <c r="M10" s="57"/>
      <c r="N10" s="57"/>
      <c r="O10" s="57"/>
      <c r="P10" s="57">
        <f>データ!O6</f>
        <v>65.19</v>
      </c>
      <c r="Q10" s="57"/>
      <c r="R10" s="57"/>
      <c r="S10" s="57"/>
      <c r="T10" s="57"/>
      <c r="U10" s="57"/>
      <c r="V10" s="57"/>
      <c r="W10" s="57">
        <f>データ!P6</f>
        <v>92.54</v>
      </c>
      <c r="X10" s="57"/>
      <c r="Y10" s="57"/>
      <c r="Z10" s="57"/>
      <c r="AA10" s="57"/>
      <c r="AB10" s="57"/>
      <c r="AC10" s="57"/>
      <c r="AD10" s="58">
        <f>データ!Q6</f>
        <v>3132</v>
      </c>
      <c r="AE10" s="58"/>
      <c r="AF10" s="58"/>
      <c r="AG10" s="58"/>
      <c r="AH10" s="58"/>
      <c r="AI10" s="58"/>
      <c r="AJ10" s="58"/>
      <c r="AK10" s="2"/>
      <c r="AL10" s="58">
        <f>データ!U6</f>
        <v>23073</v>
      </c>
      <c r="AM10" s="58"/>
      <c r="AN10" s="58"/>
      <c r="AO10" s="58"/>
      <c r="AP10" s="58"/>
      <c r="AQ10" s="58"/>
      <c r="AR10" s="58"/>
      <c r="AS10" s="58"/>
      <c r="AT10" s="57">
        <f>データ!V6</f>
        <v>9.0399999999999991</v>
      </c>
      <c r="AU10" s="57"/>
      <c r="AV10" s="57"/>
      <c r="AW10" s="57"/>
      <c r="AX10" s="57"/>
      <c r="AY10" s="57"/>
      <c r="AZ10" s="57"/>
      <c r="BA10" s="57"/>
      <c r="BB10" s="57">
        <f>データ!W6</f>
        <v>2552.3200000000002</v>
      </c>
      <c r="BC10" s="57"/>
      <c r="BD10" s="57"/>
      <c r="BE10" s="57"/>
      <c r="BF10" s="57"/>
      <c r="BG10" s="57"/>
      <c r="BH10" s="57"/>
      <c r="BI10" s="57"/>
      <c r="BJ10" s="2"/>
      <c r="BK10" s="2"/>
      <c r="BL10" s="59" t="s">
        <v>21</v>
      </c>
      <c r="BM10" s="60"/>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40" t="s">
        <v>25</v>
      </c>
      <c r="BM14" s="41"/>
      <c r="BN14" s="41"/>
      <c r="BO14" s="41"/>
      <c r="BP14" s="41"/>
      <c r="BQ14" s="41"/>
      <c r="BR14" s="41"/>
      <c r="BS14" s="41"/>
      <c r="BT14" s="41"/>
      <c r="BU14" s="41"/>
      <c r="BV14" s="41"/>
      <c r="BW14" s="41"/>
      <c r="BX14" s="41"/>
      <c r="BY14" s="41"/>
      <c r="BZ14" s="42"/>
    </row>
    <row r="15" spans="1:78" ht="13.5" customHeight="1" x14ac:dyDescent="0.15">
      <c r="A15" s="2"/>
      <c r="B15" s="47"/>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9"/>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107</v>
      </c>
      <c r="BM16" s="76"/>
      <c r="BN16" s="76"/>
      <c r="BO16" s="76"/>
      <c r="BP16" s="76"/>
      <c r="BQ16" s="76"/>
      <c r="BR16" s="76"/>
      <c r="BS16" s="76"/>
      <c r="BT16" s="76"/>
      <c r="BU16" s="76"/>
      <c r="BV16" s="76"/>
      <c r="BW16" s="76"/>
      <c r="BX16" s="76"/>
      <c r="BY16" s="76"/>
      <c r="BZ16" s="7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6"/>
      <c r="C34" s="46" t="s">
        <v>26</v>
      </c>
      <c r="D34" s="46"/>
      <c r="E34" s="46"/>
      <c r="F34" s="46"/>
      <c r="G34" s="46"/>
      <c r="H34" s="46"/>
      <c r="I34" s="46"/>
      <c r="J34" s="46"/>
      <c r="K34" s="46"/>
      <c r="L34" s="46"/>
      <c r="M34" s="46"/>
      <c r="N34" s="46"/>
      <c r="O34" s="46"/>
      <c r="P34" s="46"/>
      <c r="Q34" s="19"/>
      <c r="R34" s="46" t="s">
        <v>27</v>
      </c>
      <c r="S34" s="46"/>
      <c r="T34" s="46"/>
      <c r="U34" s="46"/>
      <c r="V34" s="46"/>
      <c r="W34" s="46"/>
      <c r="X34" s="46"/>
      <c r="Y34" s="46"/>
      <c r="Z34" s="46"/>
      <c r="AA34" s="46"/>
      <c r="AB34" s="46"/>
      <c r="AC34" s="46"/>
      <c r="AD34" s="46"/>
      <c r="AE34" s="46"/>
      <c r="AF34" s="19"/>
      <c r="AG34" s="46" t="s">
        <v>28</v>
      </c>
      <c r="AH34" s="46"/>
      <c r="AI34" s="46"/>
      <c r="AJ34" s="46"/>
      <c r="AK34" s="46"/>
      <c r="AL34" s="46"/>
      <c r="AM34" s="46"/>
      <c r="AN34" s="46"/>
      <c r="AO34" s="46"/>
      <c r="AP34" s="46"/>
      <c r="AQ34" s="46"/>
      <c r="AR34" s="46"/>
      <c r="AS34" s="46"/>
      <c r="AT34" s="46"/>
      <c r="AU34" s="19"/>
      <c r="AV34" s="46" t="s">
        <v>29</v>
      </c>
      <c r="AW34" s="46"/>
      <c r="AX34" s="46"/>
      <c r="AY34" s="46"/>
      <c r="AZ34" s="46"/>
      <c r="BA34" s="46"/>
      <c r="BB34" s="46"/>
      <c r="BC34" s="46"/>
      <c r="BD34" s="46"/>
      <c r="BE34" s="46"/>
      <c r="BF34" s="46"/>
      <c r="BG34" s="46"/>
      <c r="BH34" s="46"/>
      <c r="BI34" s="46"/>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6"/>
      <c r="C35" s="46"/>
      <c r="D35" s="46"/>
      <c r="E35" s="46"/>
      <c r="F35" s="46"/>
      <c r="G35" s="46"/>
      <c r="H35" s="46"/>
      <c r="I35" s="46"/>
      <c r="J35" s="46"/>
      <c r="K35" s="46"/>
      <c r="L35" s="46"/>
      <c r="M35" s="46"/>
      <c r="N35" s="46"/>
      <c r="O35" s="46"/>
      <c r="P35" s="46"/>
      <c r="Q35" s="19"/>
      <c r="R35" s="46"/>
      <c r="S35" s="46"/>
      <c r="T35" s="46"/>
      <c r="U35" s="46"/>
      <c r="V35" s="46"/>
      <c r="W35" s="46"/>
      <c r="X35" s="46"/>
      <c r="Y35" s="46"/>
      <c r="Z35" s="46"/>
      <c r="AA35" s="46"/>
      <c r="AB35" s="46"/>
      <c r="AC35" s="46"/>
      <c r="AD35" s="46"/>
      <c r="AE35" s="46"/>
      <c r="AF35" s="19"/>
      <c r="AG35" s="46"/>
      <c r="AH35" s="46"/>
      <c r="AI35" s="46"/>
      <c r="AJ35" s="46"/>
      <c r="AK35" s="46"/>
      <c r="AL35" s="46"/>
      <c r="AM35" s="46"/>
      <c r="AN35" s="46"/>
      <c r="AO35" s="46"/>
      <c r="AP35" s="46"/>
      <c r="AQ35" s="46"/>
      <c r="AR35" s="46"/>
      <c r="AS35" s="46"/>
      <c r="AT35" s="46"/>
      <c r="AU35" s="19"/>
      <c r="AV35" s="46"/>
      <c r="AW35" s="46"/>
      <c r="AX35" s="46"/>
      <c r="AY35" s="46"/>
      <c r="AZ35" s="46"/>
      <c r="BA35" s="46"/>
      <c r="BB35" s="46"/>
      <c r="BC35" s="46"/>
      <c r="BD35" s="46"/>
      <c r="BE35" s="46"/>
      <c r="BF35" s="46"/>
      <c r="BG35" s="46"/>
      <c r="BH35" s="46"/>
      <c r="BI35" s="46"/>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1" t="s">
        <v>108</v>
      </c>
      <c r="BM47" s="82"/>
      <c r="BN47" s="82"/>
      <c r="BO47" s="82"/>
      <c r="BP47" s="82"/>
      <c r="BQ47" s="82"/>
      <c r="BR47" s="82"/>
      <c r="BS47" s="82"/>
      <c r="BT47" s="82"/>
      <c r="BU47" s="82"/>
      <c r="BV47" s="82"/>
      <c r="BW47" s="82"/>
      <c r="BX47" s="82"/>
      <c r="BY47" s="82"/>
      <c r="BZ47" s="83"/>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1"/>
      <c r="BM48" s="82"/>
      <c r="BN48" s="82"/>
      <c r="BO48" s="82"/>
      <c r="BP48" s="82"/>
      <c r="BQ48" s="82"/>
      <c r="BR48" s="82"/>
      <c r="BS48" s="82"/>
      <c r="BT48" s="82"/>
      <c r="BU48" s="82"/>
      <c r="BV48" s="82"/>
      <c r="BW48" s="82"/>
      <c r="BX48" s="82"/>
      <c r="BY48" s="82"/>
      <c r="BZ48" s="83"/>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1"/>
      <c r="BM49" s="82"/>
      <c r="BN49" s="82"/>
      <c r="BO49" s="82"/>
      <c r="BP49" s="82"/>
      <c r="BQ49" s="82"/>
      <c r="BR49" s="82"/>
      <c r="BS49" s="82"/>
      <c r="BT49" s="82"/>
      <c r="BU49" s="82"/>
      <c r="BV49" s="82"/>
      <c r="BW49" s="82"/>
      <c r="BX49" s="82"/>
      <c r="BY49" s="82"/>
      <c r="BZ49" s="83"/>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1"/>
      <c r="BM50" s="82"/>
      <c r="BN50" s="82"/>
      <c r="BO50" s="82"/>
      <c r="BP50" s="82"/>
      <c r="BQ50" s="82"/>
      <c r="BR50" s="82"/>
      <c r="BS50" s="82"/>
      <c r="BT50" s="82"/>
      <c r="BU50" s="82"/>
      <c r="BV50" s="82"/>
      <c r="BW50" s="82"/>
      <c r="BX50" s="82"/>
      <c r="BY50" s="82"/>
      <c r="BZ50" s="83"/>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1"/>
      <c r="BM51" s="82"/>
      <c r="BN51" s="82"/>
      <c r="BO51" s="82"/>
      <c r="BP51" s="82"/>
      <c r="BQ51" s="82"/>
      <c r="BR51" s="82"/>
      <c r="BS51" s="82"/>
      <c r="BT51" s="82"/>
      <c r="BU51" s="82"/>
      <c r="BV51" s="82"/>
      <c r="BW51" s="82"/>
      <c r="BX51" s="82"/>
      <c r="BY51" s="82"/>
      <c r="BZ51" s="83"/>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1"/>
      <c r="BM52" s="82"/>
      <c r="BN52" s="82"/>
      <c r="BO52" s="82"/>
      <c r="BP52" s="82"/>
      <c r="BQ52" s="82"/>
      <c r="BR52" s="82"/>
      <c r="BS52" s="82"/>
      <c r="BT52" s="82"/>
      <c r="BU52" s="82"/>
      <c r="BV52" s="82"/>
      <c r="BW52" s="82"/>
      <c r="BX52" s="82"/>
      <c r="BY52" s="82"/>
      <c r="BZ52" s="83"/>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1"/>
      <c r="BM53" s="82"/>
      <c r="BN53" s="82"/>
      <c r="BO53" s="82"/>
      <c r="BP53" s="82"/>
      <c r="BQ53" s="82"/>
      <c r="BR53" s="82"/>
      <c r="BS53" s="82"/>
      <c r="BT53" s="82"/>
      <c r="BU53" s="82"/>
      <c r="BV53" s="82"/>
      <c r="BW53" s="82"/>
      <c r="BX53" s="82"/>
      <c r="BY53" s="82"/>
      <c r="BZ53" s="83"/>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1"/>
      <c r="BM54" s="82"/>
      <c r="BN54" s="82"/>
      <c r="BO54" s="82"/>
      <c r="BP54" s="82"/>
      <c r="BQ54" s="82"/>
      <c r="BR54" s="82"/>
      <c r="BS54" s="82"/>
      <c r="BT54" s="82"/>
      <c r="BU54" s="82"/>
      <c r="BV54" s="82"/>
      <c r="BW54" s="82"/>
      <c r="BX54" s="82"/>
      <c r="BY54" s="82"/>
      <c r="BZ54" s="83"/>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1"/>
      <c r="BM55" s="82"/>
      <c r="BN55" s="82"/>
      <c r="BO55" s="82"/>
      <c r="BP55" s="82"/>
      <c r="BQ55" s="82"/>
      <c r="BR55" s="82"/>
      <c r="BS55" s="82"/>
      <c r="BT55" s="82"/>
      <c r="BU55" s="82"/>
      <c r="BV55" s="82"/>
      <c r="BW55" s="82"/>
      <c r="BX55" s="82"/>
      <c r="BY55" s="82"/>
      <c r="BZ55" s="83"/>
    </row>
    <row r="56" spans="1:78" ht="13.5" customHeight="1" x14ac:dyDescent="0.15">
      <c r="A56" s="2"/>
      <c r="B56" s="16"/>
      <c r="C56" s="46" t="s">
        <v>31</v>
      </c>
      <c r="D56" s="46"/>
      <c r="E56" s="46"/>
      <c r="F56" s="46"/>
      <c r="G56" s="46"/>
      <c r="H56" s="46"/>
      <c r="I56" s="46"/>
      <c r="J56" s="46"/>
      <c r="K56" s="46"/>
      <c r="L56" s="46"/>
      <c r="M56" s="46"/>
      <c r="N56" s="46"/>
      <c r="O56" s="46"/>
      <c r="P56" s="46"/>
      <c r="Q56" s="19"/>
      <c r="R56" s="46" t="s">
        <v>32</v>
      </c>
      <c r="S56" s="46"/>
      <c r="T56" s="46"/>
      <c r="U56" s="46"/>
      <c r="V56" s="46"/>
      <c r="W56" s="46"/>
      <c r="X56" s="46"/>
      <c r="Y56" s="46"/>
      <c r="Z56" s="46"/>
      <c r="AA56" s="46"/>
      <c r="AB56" s="46"/>
      <c r="AC56" s="46"/>
      <c r="AD56" s="46"/>
      <c r="AE56" s="46"/>
      <c r="AF56" s="19"/>
      <c r="AG56" s="46" t="s">
        <v>33</v>
      </c>
      <c r="AH56" s="46"/>
      <c r="AI56" s="46"/>
      <c r="AJ56" s="46"/>
      <c r="AK56" s="46"/>
      <c r="AL56" s="46"/>
      <c r="AM56" s="46"/>
      <c r="AN56" s="46"/>
      <c r="AO56" s="46"/>
      <c r="AP56" s="46"/>
      <c r="AQ56" s="46"/>
      <c r="AR56" s="46"/>
      <c r="AS56" s="46"/>
      <c r="AT56" s="46"/>
      <c r="AU56" s="19"/>
      <c r="AV56" s="46" t="s">
        <v>34</v>
      </c>
      <c r="AW56" s="46"/>
      <c r="AX56" s="46"/>
      <c r="AY56" s="46"/>
      <c r="AZ56" s="46"/>
      <c r="BA56" s="46"/>
      <c r="BB56" s="46"/>
      <c r="BC56" s="46"/>
      <c r="BD56" s="46"/>
      <c r="BE56" s="46"/>
      <c r="BF56" s="46"/>
      <c r="BG56" s="46"/>
      <c r="BH56" s="46"/>
      <c r="BI56" s="46"/>
      <c r="BJ56" s="18"/>
      <c r="BK56" s="2"/>
      <c r="BL56" s="81"/>
      <c r="BM56" s="82"/>
      <c r="BN56" s="82"/>
      <c r="BO56" s="82"/>
      <c r="BP56" s="82"/>
      <c r="BQ56" s="82"/>
      <c r="BR56" s="82"/>
      <c r="BS56" s="82"/>
      <c r="BT56" s="82"/>
      <c r="BU56" s="82"/>
      <c r="BV56" s="82"/>
      <c r="BW56" s="82"/>
      <c r="BX56" s="82"/>
      <c r="BY56" s="82"/>
      <c r="BZ56" s="83"/>
    </row>
    <row r="57" spans="1:78" ht="13.5" customHeight="1" x14ac:dyDescent="0.15">
      <c r="A57" s="2"/>
      <c r="B57" s="16"/>
      <c r="C57" s="46"/>
      <c r="D57" s="46"/>
      <c r="E57" s="46"/>
      <c r="F57" s="46"/>
      <c r="G57" s="46"/>
      <c r="H57" s="46"/>
      <c r="I57" s="46"/>
      <c r="J57" s="46"/>
      <c r="K57" s="46"/>
      <c r="L57" s="46"/>
      <c r="M57" s="46"/>
      <c r="N57" s="46"/>
      <c r="O57" s="46"/>
      <c r="P57" s="46"/>
      <c r="Q57" s="19"/>
      <c r="R57" s="46"/>
      <c r="S57" s="46"/>
      <c r="T57" s="46"/>
      <c r="U57" s="46"/>
      <c r="V57" s="46"/>
      <c r="W57" s="46"/>
      <c r="X57" s="46"/>
      <c r="Y57" s="46"/>
      <c r="Z57" s="46"/>
      <c r="AA57" s="46"/>
      <c r="AB57" s="46"/>
      <c r="AC57" s="46"/>
      <c r="AD57" s="46"/>
      <c r="AE57" s="46"/>
      <c r="AF57" s="19"/>
      <c r="AG57" s="46"/>
      <c r="AH57" s="46"/>
      <c r="AI57" s="46"/>
      <c r="AJ57" s="46"/>
      <c r="AK57" s="46"/>
      <c r="AL57" s="46"/>
      <c r="AM57" s="46"/>
      <c r="AN57" s="46"/>
      <c r="AO57" s="46"/>
      <c r="AP57" s="46"/>
      <c r="AQ57" s="46"/>
      <c r="AR57" s="46"/>
      <c r="AS57" s="46"/>
      <c r="AT57" s="46"/>
      <c r="AU57" s="19"/>
      <c r="AV57" s="46"/>
      <c r="AW57" s="46"/>
      <c r="AX57" s="46"/>
      <c r="AY57" s="46"/>
      <c r="AZ57" s="46"/>
      <c r="BA57" s="46"/>
      <c r="BB57" s="46"/>
      <c r="BC57" s="46"/>
      <c r="BD57" s="46"/>
      <c r="BE57" s="46"/>
      <c r="BF57" s="46"/>
      <c r="BG57" s="46"/>
      <c r="BH57" s="46"/>
      <c r="BI57" s="46"/>
      <c r="BJ57" s="18"/>
      <c r="BK57" s="2"/>
      <c r="BL57" s="81"/>
      <c r="BM57" s="82"/>
      <c r="BN57" s="82"/>
      <c r="BO57" s="82"/>
      <c r="BP57" s="82"/>
      <c r="BQ57" s="82"/>
      <c r="BR57" s="82"/>
      <c r="BS57" s="82"/>
      <c r="BT57" s="82"/>
      <c r="BU57" s="82"/>
      <c r="BV57" s="82"/>
      <c r="BW57" s="82"/>
      <c r="BX57" s="82"/>
      <c r="BY57" s="82"/>
      <c r="BZ57" s="83"/>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1"/>
      <c r="BM58" s="82"/>
      <c r="BN58" s="82"/>
      <c r="BO58" s="82"/>
      <c r="BP58" s="82"/>
      <c r="BQ58" s="82"/>
      <c r="BR58" s="82"/>
      <c r="BS58" s="82"/>
      <c r="BT58" s="82"/>
      <c r="BU58" s="82"/>
      <c r="BV58" s="82"/>
      <c r="BW58" s="82"/>
      <c r="BX58" s="82"/>
      <c r="BY58" s="82"/>
      <c r="BZ58" s="83"/>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1"/>
      <c r="BM59" s="82"/>
      <c r="BN59" s="82"/>
      <c r="BO59" s="82"/>
      <c r="BP59" s="82"/>
      <c r="BQ59" s="82"/>
      <c r="BR59" s="82"/>
      <c r="BS59" s="82"/>
      <c r="BT59" s="82"/>
      <c r="BU59" s="82"/>
      <c r="BV59" s="82"/>
      <c r="BW59" s="82"/>
      <c r="BX59" s="82"/>
      <c r="BY59" s="82"/>
      <c r="BZ59" s="83"/>
    </row>
    <row r="60" spans="1:78" ht="13.5" customHeight="1" x14ac:dyDescent="0.15">
      <c r="A60" s="2"/>
      <c r="B60" s="47" t="s">
        <v>35</v>
      </c>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9"/>
      <c r="BK60" s="2"/>
      <c r="BL60" s="81"/>
      <c r="BM60" s="82"/>
      <c r="BN60" s="82"/>
      <c r="BO60" s="82"/>
      <c r="BP60" s="82"/>
      <c r="BQ60" s="82"/>
      <c r="BR60" s="82"/>
      <c r="BS60" s="82"/>
      <c r="BT60" s="82"/>
      <c r="BU60" s="82"/>
      <c r="BV60" s="82"/>
      <c r="BW60" s="82"/>
      <c r="BX60" s="82"/>
      <c r="BY60" s="82"/>
      <c r="BZ60" s="83"/>
    </row>
    <row r="61" spans="1:78" ht="13.5" customHeight="1" x14ac:dyDescent="0.15">
      <c r="A61" s="2"/>
      <c r="B61" s="47"/>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9"/>
      <c r="BK61" s="2"/>
      <c r="BL61" s="81"/>
      <c r="BM61" s="82"/>
      <c r="BN61" s="82"/>
      <c r="BO61" s="82"/>
      <c r="BP61" s="82"/>
      <c r="BQ61" s="82"/>
      <c r="BR61" s="82"/>
      <c r="BS61" s="82"/>
      <c r="BT61" s="82"/>
      <c r="BU61" s="82"/>
      <c r="BV61" s="82"/>
      <c r="BW61" s="82"/>
      <c r="BX61" s="82"/>
      <c r="BY61" s="82"/>
      <c r="BZ61" s="83"/>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1"/>
      <c r="BM62" s="82"/>
      <c r="BN62" s="82"/>
      <c r="BO62" s="82"/>
      <c r="BP62" s="82"/>
      <c r="BQ62" s="82"/>
      <c r="BR62" s="82"/>
      <c r="BS62" s="82"/>
      <c r="BT62" s="82"/>
      <c r="BU62" s="82"/>
      <c r="BV62" s="82"/>
      <c r="BW62" s="82"/>
      <c r="BX62" s="82"/>
      <c r="BY62" s="82"/>
      <c r="BZ62" s="83"/>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4"/>
      <c r="BM63" s="85"/>
      <c r="BN63" s="85"/>
      <c r="BO63" s="85"/>
      <c r="BP63" s="85"/>
      <c r="BQ63" s="85"/>
      <c r="BR63" s="85"/>
      <c r="BS63" s="85"/>
      <c r="BT63" s="85"/>
      <c r="BU63" s="85"/>
      <c r="BV63" s="85"/>
      <c r="BW63" s="85"/>
      <c r="BX63" s="85"/>
      <c r="BY63" s="85"/>
      <c r="BZ63" s="86"/>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1" t="s">
        <v>109</v>
      </c>
      <c r="BM66" s="82"/>
      <c r="BN66" s="82"/>
      <c r="BO66" s="82"/>
      <c r="BP66" s="82"/>
      <c r="BQ66" s="82"/>
      <c r="BR66" s="82"/>
      <c r="BS66" s="82"/>
      <c r="BT66" s="82"/>
      <c r="BU66" s="82"/>
      <c r="BV66" s="82"/>
      <c r="BW66" s="82"/>
      <c r="BX66" s="82"/>
      <c r="BY66" s="82"/>
      <c r="BZ66" s="83"/>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1"/>
      <c r="BM67" s="82"/>
      <c r="BN67" s="82"/>
      <c r="BO67" s="82"/>
      <c r="BP67" s="82"/>
      <c r="BQ67" s="82"/>
      <c r="BR67" s="82"/>
      <c r="BS67" s="82"/>
      <c r="BT67" s="82"/>
      <c r="BU67" s="82"/>
      <c r="BV67" s="82"/>
      <c r="BW67" s="82"/>
      <c r="BX67" s="82"/>
      <c r="BY67" s="82"/>
      <c r="BZ67" s="83"/>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1"/>
      <c r="BM68" s="82"/>
      <c r="BN68" s="82"/>
      <c r="BO68" s="82"/>
      <c r="BP68" s="82"/>
      <c r="BQ68" s="82"/>
      <c r="BR68" s="82"/>
      <c r="BS68" s="82"/>
      <c r="BT68" s="82"/>
      <c r="BU68" s="82"/>
      <c r="BV68" s="82"/>
      <c r="BW68" s="82"/>
      <c r="BX68" s="82"/>
      <c r="BY68" s="82"/>
      <c r="BZ68" s="83"/>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1"/>
      <c r="BM69" s="82"/>
      <c r="BN69" s="82"/>
      <c r="BO69" s="82"/>
      <c r="BP69" s="82"/>
      <c r="BQ69" s="82"/>
      <c r="BR69" s="82"/>
      <c r="BS69" s="82"/>
      <c r="BT69" s="82"/>
      <c r="BU69" s="82"/>
      <c r="BV69" s="82"/>
      <c r="BW69" s="82"/>
      <c r="BX69" s="82"/>
      <c r="BY69" s="82"/>
      <c r="BZ69" s="83"/>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1"/>
      <c r="BM70" s="82"/>
      <c r="BN70" s="82"/>
      <c r="BO70" s="82"/>
      <c r="BP70" s="82"/>
      <c r="BQ70" s="82"/>
      <c r="BR70" s="82"/>
      <c r="BS70" s="82"/>
      <c r="BT70" s="82"/>
      <c r="BU70" s="82"/>
      <c r="BV70" s="82"/>
      <c r="BW70" s="82"/>
      <c r="BX70" s="82"/>
      <c r="BY70" s="82"/>
      <c r="BZ70" s="83"/>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1"/>
      <c r="BM71" s="82"/>
      <c r="BN71" s="82"/>
      <c r="BO71" s="82"/>
      <c r="BP71" s="82"/>
      <c r="BQ71" s="82"/>
      <c r="BR71" s="82"/>
      <c r="BS71" s="82"/>
      <c r="BT71" s="82"/>
      <c r="BU71" s="82"/>
      <c r="BV71" s="82"/>
      <c r="BW71" s="82"/>
      <c r="BX71" s="82"/>
      <c r="BY71" s="82"/>
      <c r="BZ71" s="83"/>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1"/>
      <c r="BM72" s="82"/>
      <c r="BN72" s="82"/>
      <c r="BO72" s="82"/>
      <c r="BP72" s="82"/>
      <c r="BQ72" s="82"/>
      <c r="BR72" s="82"/>
      <c r="BS72" s="82"/>
      <c r="BT72" s="82"/>
      <c r="BU72" s="82"/>
      <c r="BV72" s="82"/>
      <c r="BW72" s="82"/>
      <c r="BX72" s="82"/>
      <c r="BY72" s="82"/>
      <c r="BZ72" s="83"/>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1"/>
      <c r="BM73" s="82"/>
      <c r="BN73" s="82"/>
      <c r="BO73" s="82"/>
      <c r="BP73" s="82"/>
      <c r="BQ73" s="82"/>
      <c r="BR73" s="82"/>
      <c r="BS73" s="82"/>
      <c r="BT73" s="82"/>
      <c r="BU73" s="82"/>
      <c r="BV73" s="82"/>
      <c r="BW73" s="82"/>
      <c r="BX73" s="82"/>
      <c r="BY73" s="82"/>
      <c r="BZ73" s="83"/>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1"/>
      <c r="BM74" s="82"/>
      <c r="BN74" s="82"/>
      <c r="BO74" s="82"/>
      <c r="BP74" s="82"/>
      <c r="BQ74" s="82"/>
      <c r="BR74" s="82"/>
      <c r="BS74" s="82"/>
      <c r="BT74" s="82"/>
      <c r="BU74" s="82"/>
      <c r="BV74" s="82"/>
      <c r="BW74" s="82"/>
      <c r="BX74" s="82"/>
      <c r="BY74" s="82"/>
      <c r="BZ74" s="83"/>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1"/>
      <c r="BM75" s="82"/>
      <c r="BN75" s="82"/>
      <c r="BO75" s="82"/>
      <c r="BP75" s="82"/>
      <c r="BQ75" s="82"/>
      <c r="BR75" s="82"/>
      <c r="BS75" s="82"/>
      <c r="BT75" s="82"/>
      <c r="BU75" s="82"/>
      <c r="BV75" s="82"/>
      <c r="BW75" s="82"/>
      <c r="BX75" s="82"/>
      <c r="BY75" s="82"/>
      <c r="BZ75" s="83"/>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1"/>
      <c r="BM76" s="82"/>
      <c r="BN76" s="82"/>
      <c r="BO76" s="82"/>
      <c r="BP76" s="82"/>
      <c r="BQ76" s="82"/>
      <c r="BR76" s="82"/>
      <c r="BS76" s="82"/>
      <c r="BT76" s="82"/>
      <c r="BU76" s="82"/>
      <c r="BV76" s="82"/>
      <c r="BW76" s="82"/>
      <c r="BX76" s="82"/>
      <c r="BY76" s="82"/>
      <c r="BZ76" s="83"/>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1"/>
      <c r="BM77" s="82"/>
      <c r="BN77" s="82"/>
      <c r="BO77" s="82"/>
      <c r="BP77" s="82"/>
      <c r="BQ77" s="82"/>
      <c r="BR77" s="82"/>
      <c r="BS77" s="82"/>
      <c r="BT77" s="82"/>
      <c r="BU77" s="82"/>
      <c r="BV77" s="82"/>
      <c r="BW77" s="82"/>
      <c r="BX77" s="82"/>
      <c r="BY77" s="82"/>
      <c r="BZ77" s="83"/>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1"/>
      <c r="BM78" s="82"/>
      <c r="BN78" s="82"/>
      <c r="BO78" s="82"/>
      <c r="BP78" s="82"/>
      <c r="BQ78" s="82"/>
      <c r="BR78" s="82"/>
      <c r="BS78" s="82"/>
      <c r="BT78" s="82"/>
      <c r="BU78" s="82"/>
      <c r="BV78" s="82"/>
      <c r="BW78" s="82"/>
      <c r="BX78" s="82"/>
      <c r="BY78" s="82"/>
      <c r="BZ78" s="83"/>
    </row>
    <row r="79" spans="1:78" ht="13.5" customHeight="1" x14ac:dyDescent="0.15">
      <c r="A79" s="2"/>
      <c r="B79" s="16"/>
      <c r="C79" s="46" t="s">
        <v>37</v>
      </c>
      <c r="D79" s="46"/>
      <c r="E79" s="46"/>
      <c r="F79" s="46"/>
      <c r="G79" s="46"/>
      <c r="H79" s="46"/>
      <c r="I79" s="46"/>
      <c r="J79" s="46"/>
      <c r="K79" s="46"/>
      <c r="L79" s="46"/>
      <c r="M79" s="46"/>
      <c r="N79" s="46"/>
      <c r="O79" s="46"/>
      <c r="P79" s="46"/>
      <c r="Q79" s="46"/>
      <c r="R79" s="46"/>
      <c r="S79" s="46"/>
      <c r="T79" s="46"/>
      <c r="U79" s="19"/>
      <c r="V79" s="19"/>
      <c r="W79" s="46" t="s">
        <v>38</v>
      </c>
      <c r="X79" s="46"/>
      <c r="Y79" s="46"/>
      <c r="Z79" s="46"/>
      <c r="AA79" s="46"/>
      <c r="AB79" s="46"/>
      <c r="AC79" s="46"/>
      <c r="AD79" s="46"/>
      <c r="AE79" s="46"/>
      <c r="AF79" s="46"/>
      <c r="AG79" s="46"/>
      <c r="AH79" s="46"/>
      <c r="AI79" s="46"/>
      <c r="AJ79" s="46"/>
      <c r="AK79" s="46"/>
      <c r="AL79" s="46"/>
      <c r="AM79" s="46"/>
      <c r="AN79" s="46"/>
      <c r="AO79" s="19"/>
      <c r="AP79" s="19"/>
      <c r="AQ79" s="46" t="s">
        <v>39</v>
      </c>
      <c r="AR79" s="46"/>
      <c r="AS79" s="46"/>
      <c r="AT79" s="46"/>
      <c r="AU79" s="46"/>
      <c r="AV79" s="46"/>
      <c r="AW79" s="46"/>
      <c r="AX79" s="46"/>
      <c r="AY79" s="46"/>
      <c r="AZ79" s="46"/>
      <c r="BA79" s="46"/>
      <c r="BB79" s="46"/>
      <c r="BC79" s="46"/>
      <c r="BD79" s="46"/>
      <c r="BE79" s="46"/>
      <c r="BF79" s="46"/>
      <c r="BG79" s="46"/>
      <c r="BH79" s="46"/>
      <c r="BI79" s="17"/>
      <c r="BJ79" s="18"/>
      <c r="BK79" s="2"/>
      <c r="BL79" s="81"/>
      <c r="BM79" s="82"/>
      <c r="BN79" s="82"/>
      <c r="BO79" s="82"/>
      <c r="BP79" s="82"/>
      <c r="BQ79" s="82"/>
      <c r="BR79" s="82"/>
      <c r="BS79" s="82"/>
      <c r="BT79" s="82"/>
      <c r="BU79" s="82"/>
      <c r="BV79" s="82"/>
      <c r="BW79" s="82"/>
      <c r="BX79" s="82"/>
      <c r="BY79" s="82"/>
      <c r="BZ79" s="83"/>
    </row>
    <row r="80" spans="1:78" ht="13.5" customHeight="1" x14ac:dyDescent="0.15">
      <c r="A80" s="2"/>
      <c r="B80" s="16"/>
      <c r="C80" s="46"/>
      <c r="D80" s="46"/>
      <c r="E80" s="46"/>
      <c r="F80" s="46"/>
      <c r="G80" s="46"/>
      <c r="H80" s="46"/>
      <c r="I80" s="46"/>
      <c r="J80" s="46"/>
      <c r="K80" s="46"/>
      <c r="L80" s="46"/>
      <c r="M80" s="46"/>
      <c r="N80" s="46"/>
      <c r="O80" s="46"/>
      <c r="P80" s="46"/>
      <c r="Q80" s="46"/>
      <c r="R80" s="46"/>
      <c r="S80" s="46"/>
      <c r="T80" s="46"/>
      <c r="U80" s="19"/>
      <c r="V80" s="19"/>
      <c r="W80" s="46"/>
      <c r="X80" s="46"/>
      <c r="Y80" s="46"/>
      <c r="Z80" s="46"/>
      <c r="AA80" s="46"/>
      <c r="AB80" s="46"/>
      <c r="AC80" s="46"/>
      <c r="AD80" s="46"/>
      <c r="AE80" s="46"/>
      <c r="AF80" s="46"/>
      <c r="AG80" s="46"/>
      <c r="AH80" s="46"/>
      <c r="AI80" s="46"/>
      <c r="AJ80" s="46"/>
      <c r="AK80" s="46"/>
      <c r="AL80" s="46"/>
      <c r="AM80" s="46"/>
      <c r="AN80" s="46"/>
      <c r="AO80" s="19"/>
      <c r="AP80" s="19"/>
      <c r="AQ80" s="46"/>
      <c r="AR80" s="46"/>
      <c r="AS80" s="46"/>
      <c r="AT80" s="46"/>
      <c r="AU80" s="46"/>
      <c r="AV80" s="46"/>
      <c r="AW80" s="46"/>
      <c r="AX80" s="46"/>
      <c r="AY80" s="46"/>
      <c r="AZ80" s="46"/>
      <c r="BA80" s="46"/>
      <c r="BB80" s="46"/>
      <c r="BC80" s="46"/>
      <c r="BD80" s="46"/>
      <c r="BE80" s="46"/>
      <c r="BF80" s="46"/>
      <c r="BG80" s="46"/>
      <c r="BH80" s="46"/>
      <c r="BI80" s="17"/>
      <c r="BJ80" s="18"/>
      <c r="BK80" s="2"/>
      <c r="BL80" s="81"/>
      <c r="BM80" s="82"/>
      <c r="BN80" s="82"/>
      <c r="BO80" s="82"/>
      <c r="BP80" s="82"/>
      <c r="BQ80" s="82"/>
      <c r="BR80" s="82"/>
      <c r="BS80" s="82"/>
      <c r="BT80" s="82"/>
      <c r="BU80" s="82"/>
      <c r="BV80" s="82"/>
      <c r="BW80" s="82"/>
      <c r="BX80" s="82"/>
      <c r="BY80" s="82"/>
      <c r="BZ80" s="83"/>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1"/>
      <c r="BM81" s="82"/>
      <c r="BN81" s="82"/>
      <c r="BO81" s="82"/>
      <c r="BP81" s="82"/>
      <c r="BQ81" s="82"/>
      <c r="BR81" s="82"/>
      <c r="BS81" s="82"/>
      <c r="BT81" s="82"/>
      <c r="BU81" s="82"/>
      <c r="BV81" s="82"/>
      <c r="BW81" s="82"/>
      <c r="BX81" s="82"/>
      <c r="BY81" s="82"/>
      <c r="BZ81" s="83"/>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4"/>
      <c r="BM82" s="85"/>
      <c r="BN82" s="85"/>
      <c r="BO82" s="85"/>
      <c r="BP82" s="85"/>
      <c r="BQ82" s="85"/>
      <c r="BR82" s="85"/>
      <c r="BS82" s="85"/>
      <c r="BT82" s="85"/>
      <c r="BU82" s="85"/>
      <c r="BV82" s="85"/>
      <c r="BW82" s="85"/>
      <c r="BX82" s="85"/>
      <c r="BY82" s="85"/>
      <c r="BZ82" s="86"/>
    </row>
    <row r="83" spans="1:78" x14ac:dyDescent="0.15">
      <c r="C83" s="2" t="s">
        <v>40</v>
      </c>
    </row>
    <row r="84" spans="1:78" x14ac:dyDescent="0.15">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x14ac:dyDescent="0.15"/>
  <cols>
    <col min="2" max="143" width="11.875" customWidth="1"/>
  </cols>
  <sheetData>
    <row r="1" spans="1:147"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x14ac:dyDescent="0.15">
      <c r="A3" s="26" t="s">
        <v>44</v>
      </c>
      <c r="B3" s="27" t="s">
        <v>45</v>
      </c>
      <c r="C3" s="27" t="s">
        <v>46</v>
      </c>
      <c r="D3" s="27" t="s">
        <v>47</v>
      </c>
      <c r="E3" s="27" t="s">
        <v>48</v>
      </c>
      <c r="F3" s="27" t="s">
        <v>49</v>
      </c>
      <c r="G3" s="27" t="s">
        <v>50</v>
      </c>
      <c r="H3" s="68" t="s">
        <v>51</v>
      </c>
      <c r="I3" s="69"/>
      <c r="J3" s="69"/>
      <c r="K3" s="69"/>
      <c r="L3" s="69"/>
      <c r="M3" s="69"/>
      <c r="N3" s="69"/>
      <c r="O3" s="69"/>
      <c r="P3" s="69"/>
      <c r="Q3" s="69"/>
      <c r="R3" s="69"/>
      <c r="S3" s="69"/>
      <c r="T3" s="69"/>
      <c r="U3" s="69"/>
      <c r="V3" s="69"/>
      <c r="W3" s="70"/>
      <c r="X3" s="74" t="s">
        <v>52</v>
      </c>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t="s">
        <v>53</v>
      </c>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7" x14ac:dyDescent="0.15">
      <c r="A4" s="26" t="s">
        <v>54</v>
      </c>
      <c r="B4" s="28"/>
      <c r="C4" s="28"/>
      <c r="D4" s="28"/>
      <c r="E4" s="28"/>
      <c r="F4" s="28"/>
      <c r="G4" s="28"/>
      <c r="H4" s="71"/>
      <c r="I4" s="72"/>
      <c r="J4" s="72"/>
      <c r="K4" s="72"/>
      <c r="L4" s="72"/>
      <c r="M4" s="72"/>
      <c r="N4" s="72"/>
      <c r="O4" s="72"/>
      <c r="P4" s="72"/>
      <c r="Q4" s="72"/>
      <c r="R4" s="72"/>
      <c r="S4" s="72"/>
      <c r="T4" s="72"/>
      <c r="U4" s="72"/>
      <c r="V4" s="72"/>
      <c r="W4" s="73"/>
      <c r="X4" s="67" t="s">
        <v>55</v>
      </c>
      <c r="Y4" s="67"/>
      <c r="Z4" s="67"/>
      <c r="AA4" s="67"/>
      <c r="AB4" s="67"/>
      <c r="AC4" s="67"/>
      <c r="AD4" s="67"/>
      <c r="AE4" s="67"/>
      <c r="AF4" s="67"/>
      <c r="AG4" s="67"/>
      <c r="AH4" s="67"/>
      <c r="AI4" s="67" t="s">
        <v>56</v>
      </c>
      <c r="AJ4" s="67"/>
      <c r="AK4" s="67"/>
      <c r="AL4" s="67"/>
      <c r="AM4" s="67"/>
      <c r="AN4" s="67"/>
      <c r="AO4" s="67"/>
      <c r="AP4" s="67"/>
      <c r="AQ4" s="67"/>
      <c r="AR4" s="67"/>
      <c r="AS4" s="67"/>
      <c r="AT4" s="67" t="s">
        <v>57</v>
      </c>
      <c r="AU4" s="67"/>
      <c r="AV4" s="67"/>
      <c r="AW4" s="67"/>
      <c r="AX4" s="67"/>
      <c r="AY4" s="67"/>
      <c r="AZ4" s="67"/>
      <c r="BA4" s="67"/>
      <c r="BB4" s="67"/>
      <c r="BC4" s="67"/>
      <c r="BD4" s="67"/>
      <c r="BE4" s="67" t="s">
        <v>58</v>
      </c>
      <c r="BF4" s="67"/>
      <c r="BG4" s="67"/>
      <c r="BH4" s="67"/>
      <c r="BI4" s="67"/>
      <c r="BJ4" s="67"/>
      <c r="BK4" s="67"/>
      <c r="BL4" s="67"/>
      <c r="BM4" s="67"/>
      <c r="BN4" s="67"/>
      <c r="BO4" s="67"/>
      <c r="BP4" s="67" t="s">
        <v>59</v>
      </c>
      <c r="BQ4" s="67"/>
      <c r="BR4" s="67"/>
      <c r="BS4" s="67"/>
      <c r="BT4" s="67"/>
      <c r="BU4" s="67"/>
      <c r="BV4" s="67"/>
      <c r="BW4" s="67"/>
      <c r="BX4" s="67"/>
      <c r="BY4" s="67"/>
      <c r="BZ4" s="67"/>
      <c r="CA4" s="67" t="s">
        <v>60</v>
      </c>
      <c r="CB4" s="67"/>
      <c r="CC4" s="67"/>
      <c r="CD4" s="67"/>
      <c r="CE4" s="67"/>
      <c r="CF4" s="67"/>
      <c r="CG4" s="67"/>
      <c r="CH4" s="67"/>
      <c r="CI4" s="67"/>
      <c r="CJ4" s="67"/>
      <c r="CK4" s="67"/>
      <c r="CL4" s="67" t="s">
        <v>61</v>
      </c>
      <c r="CM4" s="67"/>
      <c r="CN4" s="67"/>
      <c r="CO4" s="67"/>
      <c r="CP4" s="67"/>
      <c r="CQ4" s="67"/>
      <c r="CR4" s="67"/>
      <c r="CS4" s="67"/>
      <c r="CT4" s="67"/>
      <c r="CU4" s="67"/>
      <c r="CV4" s="67"/>
      <c r="CW4" s="67" t="s">
        <v>62</v>
      </c>
      <c r="CX4" s="67"/>
      <c r="CY4" s="67"/>
      <c r="CZ4" s="67"/>
      <c r="DA4" s="67"/>
      <c r="DB4" s="67"/>
      <c r="DC4" s="67"/>
      <c r="DD4" s="67"/>
      <c r="DE4" s="67"/>
      <c r="DF4" s="67"/>
      <c r="DG4" s="67"/>
      <c r="DH4" s="67" t="s">
        <v>63</v>
      </c>
      <c r="DI4" s="67"/>
      <c r="DJ4" s="67"/>
      <c r="DK4" s="67"/>
      <c r="DL4" s="67"/>
      <c r="DM4" s="67"/>
      <c r="DN4" s="67"/>
      <c r="DO4" s="67"/>
      <c r="DP4" s="67"/>
      <c r="DQ4" s="67"/>
      <c r="DR4" s="67"/>
      <c r="DS4" s="67" t="s">
        <v>64</v>
      </c>
      <c r="DT4" s="67"/>
      <c r="DU4" s="67"/>
      <c r="DV4" s="67"/>
      <c r="DW4" s="67"/>
      <c r="DX4" s="67"/>
      <c r="DY4" s="67"/>
      <c r="DZ4" s="67"/>
      <c r="EA4" s="67"/>
      <c r="EB4" s="67"/>
      <c r="EC4" s="67"/>
      <c r="ED4" s="67" t="s">
        <v>65</v>
      </c>
      <c r="EE4" s="67"/>
      <c r="EF4" s="67"/>
      <c r="EG4" s="67"/>
      <c r="EH4" s="67"/>
      <c r="EI4" s="67"/>
      <c r="EJ4" s="67"/>
      <c r="EK4" s="67"/>
      <c r="EL4" s="67"/>
      <c r="EM4" s="67"/>
      <c r="EN4" s="67"/>
    </row>
    <row r="5" spans="1:147"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x14ac:dyDescent="0.15">
      <c r="A6" s="26" t="s">
        <v>95</v>
      </c>
      <c r="B6" s="31">
        <f>B7</f>
        <v>2015</v>
      </c>
      <c r="C6" s="31">
        <f t="shared" ref="C6:W6" si="3">C7</f>
        <v>42064</v>
      </c>
      <c r="D6" s="31">
        <f t="shared" si="3"/>
        <v>46</v>
      </c>
      <c r="E6" s="31">
        <f t="shared" si="3"/>
        <v>17</v>
      </c>
      <c r="F6" s="31">
        <f t="shared" si="3"/>
        <v>1</v>
      </c>
      <c r="G6" s="31">
        <f t="shared" si="3"/>
        <v>0</v>
      </c>
      <c r="H6" s="31" t="str">
        <f t="shared" si="3"/>
        <v>宮城県　白石市</v>
      </c>
      <c r="I6" s="31" t="str">
        <f t="shared" si="3"/>
        <v>法適用</v>
      </c>
      <c r="J6" s="31" t="str">
        <f t="shared" si="3"/>
        <v>下水道事業</v>
      </c>
      <c r="K6" s="31" t="str">
        <f t="shared" si="3"/>
        <v>公共下水道</v>
      </c>
      <c r="L6" s="31" t="str">
        <f t="shared" si="3"/>
        <v>Cc2</v>
      </c>
      <c r="M6" s="32" t="str">
        <f t="shared" si="3"/>
        <v>-</v>
      </c>
      <c r="N6" s="32">
        <f t="shared" si="3"/>
        <v>47.57</v>
      </c>
      <c r="O6" s="32">
        <f t="shared" si="3"/>
        <v>65.19</v>
      </c>
      <c r="P6" s="32">
        <f t="shared" si="3"/>
        <v>92.54</v>
      </c>
      <c r="Q6" s="32">
        <f t="shared" si="3"/>
        <v>3132</v>
      </c>
      <c r="R6" s="32">
        <f t="shared" si="3"/>
        <v>35593</v>
      </c>
      <c r="S6" s="32">
        <f t="shared" si="3"/>
        <v>286.48</v>
      </c>
      <c r="T6" s="32">
        <f t="shared" si="3"/>
        <v>124.24</v>
      </c>
      <c r="U6" s="32">
        <f t="shared" si="3"/>
        <v>23073</v>
      </c>
      <c r="V6" s="32">
        <f t="shared" si="3"/>
        <v>9.0399999999999991</v>
      </c>
      <c r="W6" s="32">
        <f t="shared" si="3"/>
        <v>2552.3200000000002</v>
      </c>
      <c r="X6" s="33">
        <f>IF(X7="",NA(),X7)</f>
        <v>99.62</v>
      </c>
      <c r="Y6" s="33">
        <f t="shared" ref="Y6:AG6" si="4">IF(Y7="",NA(),Y7)</f>
        <v>98.35</v>
      </c>
      <c r="Z6" s="33">
        <f t="shared" si="4"/>
        <v>102.74</v>
      </c>
      <c r="AA6" s="33">
        <f t="shared" si="4"/>
        <v>107.11</v>
      </c>
      <c r="AB6" s="33">
        <f t="shared" si="4"/>
        <v>107.3</v>
      </c>
      <c r="AC6" s="33">
        <f t="shared" si="4"/>
        <v>101.09</v>
      </c>
      <c r="AD6" s="33">
        <f t="shared" si="4"/>
        <v>102.83</v>
      </c>
      <c r="AE6" s="33">
        <f t="shared" si="4"/>
        <v>102.73</v>
      </c>
      <c r="AF6" s="33">
        <f t="shared" si="4"/>
        <v>108.56</v>
      </c>
      <c r="AG6" s="33">
        <f t="shared" si="4"/>
        <v>109.12</v>
      </c>
      <c r="AH6" s="32" t="str">
        <f>IF(AH7="","",IF(AH7="-","【-】","【"&amp;SUBSTITUTE(TEXT(AH7,"#,##0.00"),"-","△")&amp;"】"))</f>
        <v>【108.23】</v>
      </c>
      <c r="AI6" s="33">
        <f>IF(AI7="",NA(),AI7)</f>
        <v>130.44999999999999</v>
      </c>
      <c r="AJ6" s="33">
        <f t="shared" ref="AJ6:AR6" si="5">IF(AJ7="",NA(),AJ7)</f>
        <v>125.24</v>
      </c>
      <c r="AK6" s="33">
        <f t="shared" si="5"/>
        <v>121.56</v>
      </c>
      <c r="AL6" s="33">
        <f t="shared" si="5"/>
        <v>118.18</v>
      </c>
      <c r="AM6" s="33">
        <f t="shared" si="5"/>
        <v>139.61000000000001</v>
      </c>
      <c r="AN6" s="33">
        <f t="shared" si="5"/>
        <v>174.36</v>
      </c>
      <c r="AO6" s="33">
        <f t="shared" si="5"/>
        <v>146.78</v>
      </c>
      <c r="AP6" s="33">
        <f t="shared" si="5"/>
        <v>149.66</v>
      </c>
      <c r="AQ6" s="33">
        <f t="shared" si="5"/>
        <v>100.32</v>
      </c>
      <c r="AR6" s="33">
        <f t="shared" si="5"/>
        <v>116.49</v>
      </c>
      <c r="AS6" s="32" t="str">
        <f>IF(AS7="","",IF(AS7="-","【-】","【"&amp;SUBSTITUTE(TEXT(AS7,"#,##0.00"),"-","△")&amp;"】"))</f>
        <v>【4.45】</v>
      </c>
      <c r="AT6" s="33">
        <f>IF(AT7="",NA(),AT7)</f>
        <v>130.81</v>
      </c>
      <c r="AU6" s="33">
        <f t="shared" ref="AU6:BC6" si="6">IF(AU7="",NA(),AU7)</f>
        <v>115.72</v>
      </c>
      <c r="AV6" s="33">
        <f t="shared" si="6"/>
        <v>221.63</v>
      </c>
      <c r="AW6" s="33">
        <f t="shared" si="6"/>
        <v>46.23</v>
      </c>
      <c r="AX6" s="33">
        <f t="shared" si="6"/>
        <v>53.07</v>
      </c>
      <c r="AY6" s="33">
        <f t="shared" si="6"/>
        <v>118.8</v>
      </c>
      <c r="AZ6" s="33">
        <f t="shared" si="6"/>
        <v>151.6</v>
      </c>
      <c r="BA6" s="33">
        <f t="shared" si="6"/>
        <v>246.4</v>
      </c>
      <c r="BB6" s="33">
        <f t="shared" si="6"/>
        <v>49.23</v>
      </c>
      <c r="BC6" s="33">
        <f t="shared" si="6"/>
        <v>44.37</v>
      </c>
      <c r="BD6" s="32" t="str">
        <f>IF(BD7="","",IF(BD7="-","【-】","【"&amp;SUBSTITUTE(TEXT(BD7,"#,##0.00"),"-","△")&amp;"】"))</f>
        <v>【57.41】</v>
      </c>
      <c r="BE6" s="33">
        <f>IF(BE7="",NA(),BE7)</f>
        <v>1564.24</v>
      </c>
      <c r="BF6" s="33">
        <f t="shared" ref="BF6:BN6" si="7">IF(BF7="",NA(),BF7)</f>
        <v>1406.92</v>
      </c>
      <c r="BG6" s="33">
        <f t="shared" si="7"/>
        <v>1469.5</v>
      </c>
      <c r="BH6" s="33">
        <f t="shared" si="7"/>
        <v>1354.68</v>
      </c>
      <c r="BI6" s="33">
        <f t="shared" si="7"/>
        <v>1401.55</v>
      </c>
      <c r="BJ6" s="33">
        <f t="shared" si="7"/>
        <v>1334.01</v>
      </c>
      <c r="BK6" s="33">
        <f t="shared" si="7"/>
        <v>1273.52</v>
      </c>
      <c r="BL6" s="33">
        <f t="shared" si="7"/>
        <v>1209.95</v>
      </c>
      <c r="BM6" s="33">
        <f t="shared" si="7"/>
        <v>1136.5</v>
      </c>
      <c r="BN6" s="33">
        <f t="shared" si="7"/>
        <v>1118.56</v>
      </c>
      <c r="BO6" s="32" t="str">
        <f>IF(BO7="","",IF(BO7="-","【-】","【"&amp;SUBSTITUTE(TEXT(BO7,"#,##0.00"),"-","△")&amp;"】"))</f>
        <v>【763.62】</v>
      </c>
      <c r="BP6" s="33">
        <f>IF(BP7="",NA(),BP7)</f>
        <v>102.28</v>
      </c>
      <c r="BQ6" s="33">
        <f t="shared" ref="BQ6:BY6" si="8">IF(BQ7="",NA(),BQ7)</f>
        <v>100.96</v>
      </c>
      <c r="BR6" s="33">
        <f t="shared" si="8"/>
        <v>110.06</v>
      </c>
      <c r="BS6" s="33">
        <f t="shared" si="8"/>
        <v>111.12</v>
      </c>
      <c r="BT6" s="33">
        <f t="shared" si="8"/>
        <v>111.15</v>
      </c>
      <c r="BU6" s="33">
        <f t="shared" si="8"/>
        <v>67.14</v>
      </c>
      <c r="BV6" s="33">
        <f t="shared" si="8"/>
        <v>67.849999999999994</v>
      </c>
      <c r="BW6" s="33">
        <f t="shared" si="8"/>
        <v>69.48</v>
      </c>
      <c r="BX6" s="33">
        <f t="shared" si="8"/>
        <v>71.650000000000006</v>
      </c>
      <c r="BY6" s="33">
        <f t="shared" si="8"/>
        <v>72.33</v>
      </c>
      <c r="BZ6" s="32" t="str">
        <f>IF(BZ7="","",IF(BZ7="-","【-】","【"&amp;SUBSTITUTE(TEXT(BZ7,"#,##0.00"),"-","△")&amp;"】"))</f>
        <v>【98.53】</v>
      </c>
      <c r="CA6" s="33">
        <f>IF(CA7="",NA(),CA7)</f>
        <v>158.88999999999999</v>
      </c>
      <c r="CB6" s="33">
        <f t="shared" ref="CB6:CJ6" si="9">IF(CB7="",NA(),CB7)</f>
        <v>165.03</v>
      </c>
      <c r="CC6" s="33">
        <f t="shared" si="9"/>
        <v>151.4</v>
      </c>
      <c r="CD6" s="33">
        <f t="shared" si="9"/>
        <v>150</v>
      </c>
      <c r="CE6" s="33">
        <f t="shared" si="9"/>
        <v>150.18</v>
      </c>
      <c r="CF6" s="33">
        <f t="shared" si="9"/>
        <v>224.83</v>
      </c>
      <c r="CG6" s="33">
        <f t="shared" si="9"/>
        <v>224.94</v>
      </c>
      <c r="CH6" s="33">
        <f t="shared" si="9"/>
        <v>220.67</v>
      </c>
      <c r="CI6" s="33">
        <f t="shared" si="9"/>
        <v>217.82</v>
      </c>
      <c r="CJ6" s="33">
        <f t="shared" si="9"/>
        <v>215.28</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53.79</v>
      </c>
      <c r="CR6" s="33">
        <f t="shared" si="10"/>
        <v>55.41</v>
      </c>
      <c r="CS6" s="33">
        <f t="shared" si="10"/>
        <v>55.81</v>
      </c>
      <c r="CT6" s="33">
        <f t="shared" si="10"/>
        <v>54.44</v>
      </c>
      <c r="CU6" s="33">
        <f t="shared" si="10"/>
        <v>54.67</v>
      </c>
      <c r="CV6" s="32" t="str">
        <f>IF(CV7="","",IF(CV7="-","【-】","【"&amp;SUBSTITUTE(TEXT(CV7,"#,##0.00"),"-","△")&amp;"】"))</f>
        <v>【60.01】</v>
      </c>
      <c r="CW6" s="33">
        <f>IF(CW7="",NA(),CW7)</f>
        <v>91.06</v>
      </c>
      <c r="CX6" s="33">
        <f t="shared" ref="CX6:DF6" si="11">IF(CX7="",NA(),CX7)</f>
        <v>91.28</v>
      </c>
      <c r="CY6" s="33">
        <f t="shared" si="11"/>
        <v>91.47</v>
      </c>
      <c r="CZ6" s="33">
        <f t="shared" si="11"/>
        <v>92.79</v>
      </c>
      <c r="DA6" s="33">
        <f t="shared" si="11"/>
        <v>93.46</v>
      </c>
      <c r="DB6" s="33">
        <f t="shared" si="11"/>
        <v>83.76</v>
      </c>
      <c r="DC6" s="33">
        <f t="shared" si="11"/>
        <v>84.12</v>
      </c>
      <c r="DD6" s="33">
        <f t="shared" si="11"/>
        <v>84.41</v>
      </c>
      <c r="DE6" s="33">
        <f t="shared" si="11"/>
        <v>84.2</v>
      </c>
      <c r="DF6" s="33">
        <f t="shared" si="11"/>
        <v>83.8</v>
      </c>
      <c r="DG6" s="32" t="str">
        <f>IF(DG7="","",IF(DG7="-","【-】","【"&amp;SUBSTITUTE(TEXT(DG7,"#,##0.00"),"-","△")&amp;"】"))</f>
        <v>【94.73】</v>
      </c>
      <c r="DH6" s="33">
        <f>IF(DH7="",NA(),DH7)</f>
        <v>6.99</v>
      </c>
      <c r="DI6" s="33">
        <f t="shared" ref="DI6:DQ6" si="12">IF(DI7="",NA(),DI7)</f>
        <v>8.01</v>
      </c>
      <c r="DJ6" s="33">
        <f t="shared" si="12"/>
        <v>9.39</v>
      </c>
      <c r="DK6" s="33">
        <f t="shared" si="12"/>
        <v>16.93</v>
      </c>
      <c r="DL6" s="33">
        <f t="shared" si="12"/>
        <v>18.84</v>
      </c>
      <c r="DM6" s="33">
        <f t="shared" si="12"/>
        <v>11.9</v>
      </c>
      <c r="DN6" s="33">
        <f t="shared" si="12"/>
        <v>10.46</v>
      </c>
      <c r="DO6" s="33">
        <f t="shared" si="12"/>
        <v>11.39</v>
      </c>
      <c r="DP6" s="33">
        <f t="shared" si="12"/>
        <v>21.28</v>
      </c>
      <c r="DQ6" s="33">
        <f t="shared" si="12"/>
        <v>23.95</v>
      </c>
      <c r="DR6" s="32" t="str">
        <f>IF(DR7="","",IF(DR7="-","【-】","【"&amp;SUBSTITUTE(TEXT(DR7,"#,##0.00"),"-","△")&amp;"】"))</f>
        <v>【36.85】</v>
      </c>
      <c r="DS6" s="32">
        <f>IF(DS7="",NA(),DS7)</f>
        <v>0</v>
      </c>
      <c r="DT6" s="32">
        <f t="shared" ref="DT6:EB6" si="13">IF(DT7="",NA(),DT7)</f>
        <v>0</v>
      </c>
      <c r="DU6" s="32">
        <f t="shared" si="13"/>
        <v>0</v>
      </c>
      <c r="DV6" s="32">
        <f t="shared" si="13"/>
        <v>0</v>
      </c>
      <c r="DW6" s="32">
        <f t="shared" si="13"/>
        <v>0</v>
      </c>
      <c r="DX6" s="32">
        <f t="shared" si="13"/>
        <v>0</v>
      </c>
      <c r="DY6" s="33">
        <f t="shared" si="13"/>
        <v>0.66</v>
      </c>
      <c r="DZ6" s="33">
        <f t="shared" si="13"/>
        <v>0.78</v>
      </c>
      <c r="EA6" s="32">
        <f t="shared" si="13"/>
        <v>0</v>
      </c>
      <c r="EB6" s="32">
        <f t="shared" si="13"/>
        <v>0</v>
      </c>
      <c r="EC6" s="32" t="str">
        <f>IF(EC7="","",IF(EC7="-","【-】","【"&amp;SUBSTITUTE(TEXT(EC7,"#,##0.00"),"-","△")&amp;"】"))</f>
        <v>【4.56】</v>
      </c>
      <c r="ED6" s="32">
        <f>IF(ED7="",NA(),ED7)</f>
        <v>0</v>
      </c>
      <c r="EE6" s="32">
        <f t="shared" ref="EE6:EM6" si="14">IF(EE7="",NA(),EE7)</f>
        <v>0</v>
      </c>
      <c r="EF6" s="32">
        <f t="shared" si="14"/>
        <v>0</v>
      </c>
      <c r="EG6" s="32">
        <f t="shared" si="14"/>
        <v>0</v>
      </c>
      <c r="EH6" s="33">
        <f t="shared" si="14"/>
        <v>7.0000000000000007E-2</v>
      </c>
      <c r="EI6" s="33">
        <f t="shared" si="14"/>
        <v>0.01</v>
      </c>
      <c r="EJ6" s="33">
        <f t="shared" si="14"/>
        <v>0.1</v>
      </c>
      <c r="EK6" s="33">
        <f t="shared" si="14"/>
        <v>7.0000000000000007E-2</v>
      </c>
      <c r="EL6" s="33">
        <f t="shared" si="14"/>
        <v>0.04</v>
      </c>
      <c r="EM6" s="33">
        <f t="shared" si="14"/>
        <v>0.11</v>
      </c>
      <c r="EN6" s="32" t="str">
        <f>IF(EN7="","",IF(EN7="-","【-】","【"&amp;SUBSTITUTE(TEXT(EN7,"#,##0.00"),"-","△")&amp;"】"))</f>
        <v>【0.23】</v>
      </c>
    </row>
    <row r="7" spans="1:147" s="34" customFormat="1" x14ac:dyDescent="0.15">
      <c r="A7" s="26"/>
      <c r="B7" s="35">
        <v>2015</v>
      </c>
      <c r="C7" s="35">
        <v>42064</v>
      </c>
      <c r="D7" s="35">
        <v>46</v>
      </c>
      <c r="E7" s="35">
        <v>17</v>
      </c>
      <c r="F7" s="35">
        <v>1</v>
      </c>
      <c r="G7" s="35">
        <v>0</v>
      </c>
      <c r="H7" s="35" t="s">
        <v>96</v>
      </c>
      <c r="I7" s="35" t="s">
        <v>97</v>
      </c>
      <c r="J7" s="35" t="s">
        <v>98</v>
      </c>
      <c r="K7" s="35" t="s">
        <v>99</v>
      </c>
      <c r="L7" s="35" t="s">
        <v>100</v>
      </c>
      <c r="M7" s="36" t="s">
        <v>101</v>
      </c>
      <c r="N7" s="36">
        <v>47.57</v>
      </c>
      <c r="O7" s="36">
        <v>65.19</v>
      </c>
      <c r="P7" s="36">
        <v>92.54</v>
      </c>
      <c r="Q7" s="36">
        <v>3132</v>
      </c>
      <c r="R7" s="36">
        <v>35593</v>
      </c>
      <c r="S7" s="36">
        <v>286.48</v>
      </c>
      <c r="T7" s="36">
        <v>124.24</v>
      </c>
      <c r="U7" s="36">
        <v>23073</v>
      </c>
      <c r="V7" s="36">
        <v>9.0399999999999991</v>
      </c>
      <c r="W7" s="36">
        <v>2552.3200000000002</v>
      </c>
      <c r="X7" s="36">
        <v>99.62</v>
      </c>
      <c r="Y7" s="36">
        <v>98.35</v>
      </c>
      <c r="Z7" s="36">
        <v>102.74</v>
      </c>
      <c r="AA7" s="36">
        <v>107.11</v>
      </c>
      <c r="AB7" s="36">
        <v>107.3</v>
      </c>
      <c r="AC7" s="36">
        <v>101.09</v>
      </c>
      <c r="AD7" s="36">
        <v>102.83</v>
      </c>
      <c r="AE7" s="36">
        <v>102.73</v>
      </c>
      <c r="AF7" s="36">
        <v>108.56</v>
      </c>
      <c r="AG7" s="36">
        <v>109.12</v>
      </c>
      <c r="AH7" s="36">
        <v>108.23</v>
      </c>
      <c r="AI7" s="36">
        <v>130.44999999999999</v>
      </c>
      <c r="AJ7" s="36">
        <v>125.24</v>
      </c>
      <c r="AK7" s="36">
        <v>121.56</v>
      </c>
      <c r="AL7" s="36">
        <v>118.18</v>
      </c>
      <c r="AM7" s="36">
        <v>139.61000000000001</v>
      </c>
      <c r="AN7" s="36">
        <v>174.36</v>
      </c>
      <c r="AO7" s="36">
        <v>146.78</v>
      </c>
      <c r="AP7" s="36">
        <v>149.66</v>
      </c>
      <c r="AQ7" s="36">
        <v>100.32</v>
      </c>
      <c r="AR7" s="36">
        <v>116.49</v>
      </c>
      <c r="AS7" s="36">
        <v>4.45</v>
      </c>
      <c r="AT7" s="36">
        <v>130.81</v>
      </c>
      <c r="AU7" s="36">
        <v>115.72</v>
      </c>
      <c r="AV7" s="36">
        <v>221.63</v>
      </c>
      <c r="AW7" s="36">
        <v>46.23</v>
      </c>
      <c r="AX7" s="36">
        <v>53.07</v>
      </c>
      <c r="AY7" s="36">
        <v>118.8</v>
      </c>
      <c r="AZ7" s="36">
        <v>151.6</v>
      </c>
      <c r="BA7" s="36">
        <v>246.4</v>
      </c>
      <c r="BB7" s="36">
        <v>49.23</v>
      </c>
      <c r="BC7" s="36">
        <v>44.37</v>
      </c>
      <c r="BD7" s="36">
        <v>57.41</v>
      </c>
      <c r="BE7" s="36">
        <v>1564.24</v>
      </c>
      <c r="BF7" s="36">
        <v>1406.92</v>
      </c>
      <c r="BG7" s="36">
        <v>1469.5</v>
      </c>
      <c r="BH7" s="36">
        <v>1354.68</v>
      </c>
      <c r="BI7" s="36">
        <v>1401.55</v>
      </c>
      <c r="BJ7" s="36">
        <v>1334.01</v>
      </c>
      <c r="BK7" s="36">
        <v>1273.52</v>
      </c>
      <c r="BL7" s="36">
        <v>1209.95</v>
      </c>
      <c r="BM7" s="36">
        <v>1136.5</v>
      </c>
      <c r="BN7" s="36">
        <v>1118.56</v>
      </c>
      <c r="BO7" s="36">
        <v>763.62</v>
      </c>
      <c r="BP7" s="36">
        <v>102.28</v>
      </c>
      <c r="BQ7" s="36">
        <v>100.96</v>
      </c>
      <c r="BR7" s="36">
        <v>110.06</v>
      </c>
      <c r="BS7" s="36">
        <v>111.12</v>
      </c>
      <c r="BT7" s="36">
        <v>111.15</v>
      </c>
      <c r="BU7" s="36">
        <v>67.14</v>
      </c>
      <c r="BV7" s="36">
        <v>67.849999999999994</v>
      </c>
      <c r="BW7" s="36">
        <v>69.48</v>
      </c>
      <c r="BX7" s="36">
        <v>71.650000000000006</v>
      </c>
      <c r="BY7" s="36">
        <v>72.33</v>
      </c>
      <c r="BZ7" s="36">
        <v>98.53</v>
      </c>
      <c r="CA7" s="36">
        <v>158.88999999999999</v>
      </c>
      <c r="CB7" s="36">
        <v>165.03</v>
      </c>
      <c r="CC7" s="36">
        <v>151.4</v>
      </c>
      <c r="CD7" s="36">
        <v>150</v>
      </c>
      <c r="CE7" s="36">
        <v>150.18</v>
      </c>
      <c r="CF7" s="36">
        <v>224.83</v>
      </c>
      <c r="CG7" s="36">
        <v>224.94</v>
      </c>
      <c r="CH7" s="36">
        <v>220.67</v>
      </c>
      <c r="CI7" s="36">
        <v>217.82</v>
      </c>
      <c r="CJ7" s="36">
        <v>215.28</v>
      </c>
      <c r="CK7" s="36">
        <v>139.69999999999999</v>
      </c>
      <c r="CL7" s="36" t="s">
        <v>101</v>
      </c>
      <c r="CM7" s="36" t="s">
        <v>101</v>
      </c>
      <c r="CN7" s="36" t="s">
        <v>101</v>
      </c>
      <c r="CO7" s="36" t="s">
        <v>101</v>
      </c>
      <c r="CP7" s="36" t="s">
        <v>101</v>
      </c>
      <c r="CQ7" s="36">
        <v>53.79</v>
      </c>
      <c r="CR7" s="36">
        <v>55.41</v>
      </c>
      <c r="CS7" s="36">
        <v>55.81</v>
      </c>
      <c r="CT7" s="36">
        <v>54.44</v>
      </c>
      <c r="CU7" s="36">
        <v>54.67</v>
      </c>
      <c r="CV7" s="36">
        <v>60.01</v>
      </c>
      <c r="CW7" s="36">
        <v>91.06</v>
      </c>
      <c r="CX7" s="36">
        <v>91.28</v>
      </c>
      <c r="CY7" s="36">
        <v>91.47</v>
      </c>
      <c r="CZ7" s="36">
        <v>92.79</v>
      </c>
      <c r="DA7" s="36">
        <v>93.46</v>
      </c>
      <c r="DB7" s="36">
        <v>83.76</v>
      </c>
      <c r="DC7" s="36">
        <v>84.12</v>
      </c>
      <c r="DD7" s="36">
        <v>84.41</v>
      </c>
      <c r="DE7" s="36">
        <v>84.2</v>
      </c>
      <c r="DF7" s="36">
        <v>83.8</v>
      </c>
      <c r="DG7" s="36">
        <v>94.73</v>
      </c>
      <c r="DH7" s="36">
        <v>6.99</v>
      </c>
      <c r="DI7" s="36">
        <v>8.01</v>
      </c>
      <c r="DJ7" s="36">
        <v>9.39</v>
      </c>
      <c r="DK7" s="36">
        <v>16.93</v>
      </c>
      <c r="DL7" s="36">
        <v>18.84</v>
      </c>
      <c r="DM7" s="36">
        <v>11.9</v>
      </c>
      <c r="DN7" s="36">
        <v>10.46</v>
      </c>
      <c r="DO7" s="36">
        <v>11.39</v>
      </c>
      <c r="DP7" s="36">
        <v>21.28</v>
      </c>
      <c r="DQ7" s="36">
        <v>23.95</v>
      </c>
      <c r="DR7" s="36">
        <v>36.85</v>
      </c>
      <c r="DS7" s="36">
        <v>0</v>
      </c>
      <c r="DT7" s="36">
        <v>0</v>
      </c>
      <c r="DU7" s="36">
        <v>0</v>
      </c>
      <c r="DV7" s="36">
        <v>0</v>
      </c>
      <c r="DW7" s="36">
        <v>0</v>
      </c>
      <c r="DX7" s="36">
        <v>0</v>
      </c>
      <c r="DY7" s="36">
        <v>0.66</v>
      </c>
      <c r="DZ7" s="36">
        <v>0.78</v>
      </c>
      <c r="EA7" s="36">
        <v>0</v>
      </c>
      <c r="EB7" s="36">
        <v>0</v>
      </c>
      <c r="EC7" s="36">
        <v>4.5599999999999996</v>
      </c>
      <c r="ED7" s="36">
        <v>0</v>
      </c>
      <c r="EE7" s="36">
        <v>0</v>
      </c>
      <c r="EF7" s="36">
        <v>0</v>
      </c>
      <c r="EG7" s="36">
        <v>0</v>
      </c>
      <c r="EH7" s="36">
        <v>7.0000000000000007E-2</v>
      </c>
      <c r="EI7" s="36">
        <v>0.01</v>
      </c>
      <c r="EJ7" s="36">
        <v>0.1</v>
      </c>
      <c r="EK7" s="36">
        <v>7.0000000000000007E-2</v>
      </c>
      <c r="EL7" s="36">
        <v>0.04</v>
      </c>
      <c r="EM7" s="36">
        <v>0.11</v>
      </c>
      <c r="EN7" s="36">
        <v>0.23</v>
      </c>
    </row>
    <row r="8" spans="1:147"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x14ac:dyDescent="0.15">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和山  敦子</cp:lastModifiedBy>
  <cp:lastPrinted>2017-02-22T07:52:32Z</cp:lastPrinted>
  <dcterms:created xsi:type="dcterms:W3CDTF">2017-02-08T02:34:17Z</dcterms:created>
  <dcterms:modified xsi:type="dcterms:W3CDTF">2017-02-23T04:08:57Z</dcterms:modified>
</cp:coreProperties>
</file>